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61" sheetId="1" r:id="rId1"/>
  </sheets>
  <definedNames>
    <definedName name="_xlfn.IFERROR" hidden="1">#NAME?</definedName>
  </definedNames>
  <calcPr fullCalcOnLoad="1"/>
</workbook>
</file>

<file path=xl/sharedStrings.xml><?xml version="1.0" encoding="utf-8"?>
<sst xmlns="http://schemas.openxmlformats.org/spreadsheetml/2006/main" count="50" uniqueCount="45">
  <si>
    <t>Đơn vị: Triệu đồng</t>
  </si>
  <si>
    <t>STT</t>
  </si>
  <si>
    <t>NỘI DUNG</t>
  </si>
  <si>
    <t>CÙNG KỲ</t>
  </si>
  <si>
    <t>DỰ TOÁN NĂM</t>
  </si>
  <si>
    <t xml:space="preserve">ƯỚC THỰC HIỆN </t>
  </si>
  <si>
    <t>SO SÁNH THỰC HIỆN VỚI (%)</t>
  </si>
  <si>
    <t>A</t>
  </si>
  <si>
    <t>B</t>
  </si>
  <si>
    <t>3=2/1</t>
  </si>
  <si>
    <t>CHI CÂN ĐỐI NSĐP</t>
  </si>
  <si>
    <t>I</t>
  </si>
  <si>
    <t>Chi đầu tư phát triển</t>
  </si>
  <si>
    <t>Chi đầu tư cho các dự án</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</si>
  <si>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</si>
  <si>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</si>
  <si>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</si>
  <si>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</si>
  <si>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</si>
  <si>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</si>
  <si>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</si>
  <si>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</si>
  <si>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</si>
  <si>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</si>
  <si>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</si>
  <si>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</si>
  <si>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III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</si>
  <si>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</si>
  <si>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</si>
  <si>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</si>
  <si>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</si>
  <si>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</si>
  <si>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</si>
  <si>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</si>
  <si>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</si>
  <si>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</si>
  <si>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UBND THÀNH PHỐ HỒ CHÍ MINH</t>
  </si>
  <si>
    <t>Biểu số 61/CK-NSNN</t>
  </si>
  <si>
    <t>VI</t>
  </si>
  <si>
    <t>Chi hoạt động của cơ quan quản lý nhà nước, đảng, đoàn thể</t>
  </si>
  <si>
    <t>Chi tạo nguồn thực hiện cải cách tiền lương</t>
  </si>
  <si>
    <t>NĂM TRƯỚC</t>
  </si>
  <si>
    <t>TỔNG CHI NSĐP (không kể GTGC, các khoản chuyển giao giữa các cấp NS)</t>
  </si>
  <si>
    <t>Chi đầu tư và hỗ trợ vốn cho doanh nghiệp cung cấp sản phẩm, dịch vụ công ích do Nhà nước đặt hàng, các tổ chức kinh tế, các tổ chức tài chính của địa phương theo quy định của pháp luật</t>
  </si>
  <si>
    <r>
      <t xml:space="preserve">PHỤ LỤC 4: ƯỚC THỰC HIỆN CHI NGÂN SÁCH ĐỊA PHƯƠNG 
9 THÁNG  ĐẦU NĂM 2021
</t>
    </r>
    <r>
      <rPr>
        <sz val="12"/>
        <color indexed="8"/>
        <rFont val="Times New Roman"/>
        <family val="1"/>
      </rPr>
      <t>(Đính kèm Công văn số        ngày     tháng    năm 2021 của Ủy ban nhân dân thành phố)</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</si>
</sst>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s>
  <fonts count="47">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sz val="11"/>
      <name val="Times New Roman"/>
      <family val="1"/>
    </font>
    <font>
      <sz val="12"/>
      <color indexed="8"/>
      <name val="Times New Roman"/>
      <family val="1"/>
    </font>
    <font>
      <i/>
      <sz val="11"/>
      <color indexed="8"/>
      <name val="Times New Roman"/>
      <family val="1"/>
    </font>
    <font>
      <sz val="11"/>
      <color indexed="8"/>
      <name val="Times New Roman"/>
      <family val="1"/>
    </font>
    <font>
      <b/>
      <sz val="11"/>
      <color indexed="8"/>
      <name val="Times New Roman"/>
      <family val="1"/>
    </font>
    <font>
      <b/>
      <sz val="14"/>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Times New Roman"/>
      <family val="1"/>
    </font>
    <font>
      <sz val="11"/>
      <color theme="1"/>
      <name val="Times New Roman"/>
      <family val="1"/>
    </font>
    <font>
      <b/>
      <sz val="11"/>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Font="1" applyAlignment="1">
      <alignment/>
    </xf>
    <xf numFmtId="0" fontId="43" fillId="0" borderId="0" xfId="0" applyFont="1" applyAlignment="1">
      <alignment horizontal="right" vertical="center"/>
    </xf>
    <xf numFmtId="0" fontId="4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4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vertical="center" wrapText="1"/>
    </xf>
    <xf numFmtId="3" fontId="45" fillId="0" borderId="10" xfId="0" applyNumberFormat="1" applyFont="1" applyBorder="1" applyAlignment="1">
      <alignment horizontal="right" vertical="center" wrapText="1"/>
    </xf>
    <xf numFmtId="4" fontId="45" fillId="0" borderId="10" xfId="0" applyNumberFormat="1" applyFont="1" applyBorder="1" applyAlignment="1">
      <alignment horizontal="right" vertical="center" wrapText="1"/>
    </xf>
    <xf numFmtId="3" fontId="45" fillId="0" borderId="10" xfId="0" applyNumberFormat="1" applyFont="1" applyFill="1" applyBorder="1" applyAlignment="1">
      <alignment horizontal="right" vertical="center" wrapText="1"/>
    </xf>
    <xf numFmtId="0" fontId="44" fillId="0" borderId="10" xfId="0" applyFont="1" applyBorder="1" applyAlignment="1">
      <alignment vertical="center" wrapText="1"/>
    </xf>
    <xf numFmtId="3" fontId="44" fillId="0" borderId="10" xfId="0" applyNumberFormat="1" applyFont="1" applyFill="1" applyBorder="1" applyAlignment="1">
      <alignment horizontal="right" vertical="center" wrapText="1"/>
    </xf>
    <xf numFmtId="4" fontId="44" fillId="0" borderId="10" xfId="0" applyNumberFormat="1" applyFont="1" applyBorder="1" applyAlignment="1">
      <alignment horizontal="right" vertical="center" wrapText="1"/>
    </xf>
    <xf numFmtId="3" fontId="44" fillId="0" borderId="10" xfId="0" applyNumberFormat="1" applyFont="1" applyBorder="1" applyAlignment="1">
      <alignment horizontal="right" vertical="center" wrapText="1"/>
    </xf>
    <xf numFmtId="43" fontId="45" fillId="0" borderId="10" xfId="42" applyNumberFormat="1" applyFont="1" applyBorder="1" applyAlignment="1">
      <alignment horizontal="right" vertical="center" wrapText="1"/>
    </xf>
    <xf numFmtId="43" fontId="44" fillId="0" borderId="10" xfId="42" applyNumberFormat="1" applyFont="1" applyFill="1" applyBorder="1" applyAlignment="1">
      <alignment horizontal="right" vertical="center" wrapText="1"/>
    </xf>
    <xf numFmtId="0" fontId="45" fillId="0" borderId="1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46" fillId="0" borderId="0" xfId="0" applyFont="1" applyAlignment="1">
      <alignment horizontal="center" vertical="center" wrapText="1"/>
    </xf>
    <xf numFmtId="0" fontId="43" fillId="0" borderId="11" xfId="0" applyFont="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tabSelected="1" zoomScalePageLayoutView="0" workbookViewId="0" topLeftCell="A1">
      <selection activeCell="A3" sqref="A3:G3"/>
    </sheetView>
  </sheetViews>
  <sheetFormatPr defaultColWidth="9.140625" defaultRowHeight="15"/>
  <cols>
    <col min="1" max="1" width="4.421875" style="0" bestFit="1" customWidth="1"/>
    <col min="2" max="2" width="29.140625" style="0" customWidth="1"/>
    <col min="3" max="3" width="12.421875" style="0" hidden="1" customWidth="1"/>
    <col min="4" max="4" width="11.7109375" style="0" customWidth="1"/>
    <col min="5" max="5" width="13.28125" style="0" customWidth="1"/>
    <col min="6" max="6" width="13.421875" style="0" customWidth="1"/>
    <col min="7" max="7" width="13.8515625" style="0" customWidth="1"/>
  </cols>
  <sheetData>
    <row r="1" spans="1:7" s="3" customFormat="1" ht="15.75">
      <c r="A1" s="18" t="s">
        <v>36</v>
      </c>
      <c r="B1" s="18"/>
      <c r="C1" s="18"/>
      <c r="D1" s="18"/>
      <c r="E1" s="19" t="s">
        <v>37</v>
      </c>
      <c r="F1" s="19"/>
      <c r="G1" s="19"/>
    </row>
    <row r="2" s="4" customFormat="1" ht="15"/>
    <row r="3" spans="1:7" ht="57" customHeight="1">
      <c r="A3" s="20" t="s">
        <v>44</v>
      </c>
      <c r="B3" s="20"/>
      <c r="C3" s="20"/>
      <c r="D3" s="20"/>
      <c r="E3" s="20"/>
      <c r="F3" s="20"/>
      <c r="G3" s="20"/>
    </row>
    <row r="4" spans="1:7" ht="15">
      <c r="A4" s="1"/>
      <c r="B4" s="2"/>
      <c r="C4" s="2"/>
      <c r="D4" s="2"/>
      <c r="E4" s="21" t="s">
        <v>0</v>
      </c>
      <c r="F4" s="21"/>
      <c r="G4" s="21"/>
    </row>
    <row r="5" spans="1:7" ht="15">
      <c r="A5" s="17" t="s">
        <v>1</v>
      </c>
      <c r="B5" s="17" t="s">
        <v>2</v>
      </c>
      <c r="C5" s="17" t="s">
        <v>3</v>
      </c>
      <c r="D5" s="17" t="s">
        <v>4</v>
      </c>
      <c r="E5" s="17" t="s">
        <v>5</v>
      </c>
      <c r="F5" s="17" t="s">
        <v>6</v>
      </c>
      <c r="G5" s="17"/>
    </row>
    <row r="6" spans="1:7" ht="15">
      <c r="A6" s="17"/>
      <c r="B6" s="17"/>
      <c r="C6" s="17"/>
      <c r="D6" s="17"/>
      <c r="E6" s="17"/>
      <c r="F6" s="17" t="s">
        <v>4</v>
      </c>
      <c r="G6" s="5" t="s">
        <v>3</v>
      </c>
    </row>
    <row r="7" spans="1:7" ht="28.5">
      <c r="A7" s="17"/>
      <c r="B7" s="17"/>
      <c r="C7" s="17"/>
      <c r="D7" s="17"/>
      <c r="E7" s="17"/>
      <c r="F7" s="17"/>
      <c r="G7" s="5" t="s">
        <v>41</v>
      </c>
    </row>
    <row r="8" spans="1:7" ht="15">
      <c r="A8" s="6" t="s">
        <v>7</v>
      </c>
      <c r="B8" s="6" t="s">
        <v>8</v>
      </c>
      <c r="C8" s="6"/>
      <c r="D8" s="6">
        <v>1</v>
      </c>
      <c r="E8" s="6">
        <v>2</v>
      </c>
      <c r="F8" s="6" t="s">
        <v>9</v>
      </c>
      <c r="G8" s="6">
        <v>4</v>
      </c>
    </row>
    <row r="9" spans="1:7" ht="42.75">
      <c r="A9" s="5"/>
      <c r="B9" s="7" t="s">
        <v>42</v>
      </c>
      <c r="C9" s="10">
        <v>50989447</v>
      </c>
      <c r="D9" s="8">
        <f>D10+D31</f>
        <v>97002164</v>
      </c>
      <c r="E9" s="10">
        <v>49519910</v>
      </c>
      <c r="F9" s="9">
        <f>_xlfn.IFERROR(E9/D9*100," ")</f>
        <v>51.05031471256661</v>
      </c>
      <c r="G9" s="9">
        <f>_xlfn.IFERROR(E9/C9*100," ")</f>
        <v>97.11795854542216</v>
      </c>
    </row>
    <row r="10" spans="1:7" ht="15">
      <c r="A10" s="5" t="s">
        <v>7</v>
      </c>
      <c r="B10" s="7" t="s">
        <v>10</v>
      </c>
      <c r="C10" s="10">
        <v>45784840</v>
      </c>
      <c r="D10" s="10">
        <f>D11+D15+D27+D28+D29+D30-502997</f>
        <v>92720489</v>
      </c>
      <c r="E10" s="10">
        <v>47617577</v>
      </c>
      <c r="F10" s="9">
        <f>_xlfn.IFERROR(E10/D10*100," ")</f>
        <v>51.35604601912745</v>
      </c>
      <c r="G10" s="9">
        <f>_xlfn.IFERROR(E10/C10*100," ")</f>
        <v>104.00293415899236</v>
      </c>
    </row>
    <row r="11" spans="1:7" ht="15">
      <c r="A11" s="5" t="s">
        <v>11</v>
      </c>
      <c r="B11" s="7" t="s">
        <v>12</v>
      </c>
      <c r="C11" s="10">
        <v>19160792</v>
      </c>
      <c r="D11" s="8">
        <v>38289156</v>
      </c>
      <c r="E11" s="10">
        <v>11197628</v>
      </c>
      <c r="F11" s="9">
        <f>_xlfn.IFERROR(E11/D11*100," ")</f>
        <v>29.244906834718424</v>
      </c>
      <c r="G11" s="9">
        <f>_xlfn.IFERROR(E11/C11*100," ")</f>
        <v>58.44031916843521</v>
      </c>
    </row>
    <row r="12" spans="1:7" ht="15">
      <c r="A12" s="6">
        <v>1</v>
      </c>
      <c r="B12" s="11" t="s">
        <v>13</v>
      </c>
      <c r="C12" s="12">
        <v>18148023</v>
      </c>
      <c r="D12" s="12"/>
      <c r="E12" s="12">
        <v>11109605</v>
      </c>
      <c r="F12" s="13" t="str">
        <f aca="true" t="shared" si="0" ref="F12:F33">_xlfn.IFERROR(E12/D12*100," ")</f>
        <v> </v>
      </c>
      <c r="G12" s="13">
        <v>60.72</v>
      </c>
    </row>
    <row r="13" spans="1:7" ht="88.5" customHeight="1">
      <c r="A13" s="6">
        <v>2</v>
      </c>
      <c r="B13" s="11" t="s">
        <v>43</v>
      </c>
      <c r="C13" s="12">
        <v>804342</v>
      </c>
      <c r="D13" s="12"/>
      <c r="E13" s="12">
        <v>20500</v>
      </c>
      <c r="F13" s="13" t="str">
        <f t="shared" si="0"/>
        <v> </v>
      </c>
      <c r="G13" s="13">
        <f aca="true" t="shared" si="1" ref="G13:G34">_xlfn.IFERROR(E13/C13*100," ")</f>
        <v>2.5486671092644673</v>
      </c>
    </row>
    <row r="14" spans="1:7" ht="15">
      <c r="A14" s="6">
        <v>3</v>
      </c>
      <c r="B14" s="11" t="s">
        <v>14</v>
      </c>
      <c r="C14" s="12">
        <v>208427</v>
      </c>
      <c r="D14" s="12"/>
      <c r="E14" s="12">
        <v>157523</v>
      </c>
      <c r="F14" s="9" t="str">
        <f t="shared" si="0"/>
        <v> </v>
      </c>
      <c r="G14" s="13">
        <f>_xlfn.IFERROR(E14/C14*100," ")</f>
        <v>75.57706055357511</v>
      </c>
    </row>
    <row r="15" spans="1:7" ht="15">
      <c r="A15" s="5" t="s">
        <v>26</v>
      </c>
      <c r="B15" s="7" t="s">
        <v>15</v>
      </c>
      <c r="C15" s="10">
        <v>25978776</v>
      </c>
      <c r="D15" s="8">
        <v>47925000</v>
      </c>
      <c r="E15" s="10">
        <v>35947417</v>
      </c>
      <c r="F15" s="9">
        <f>_xlfn.IFERROR(E15/D15*100," ")</f>
        <v>75.0076515388628</v>
      </c>
      <c r="G15" s="9">
        <f>_xlfn.IFERROR(E15/C15*100," ")</f>
        <v>138.37225048632007</v>
      </c>
    </row>
    <row r="16" spans="1:7" ht="15">
      <c r="A16" s="6"/>
      <c r="B16" s="11" t="s">
        <v>16</v>
      </c>
      <c r="C16" s="12"/>
      <c r="D16" s="14"/>
      <c r="E16" s="12"/>
      <c r="F16" s="13" t="str">
        <f t="shared" si="0"/>
        <v> </v>
      </c>
      <c r="G16" s="13" t="str">
        <f t="shared" si="1"/>
        <v> </v>
      </c>
    </row>
    <row r="17" spans="1:7" ht="30">
      <c r="A17" s="6">
        <v>1</v>
      </c>
      <c r="B17" s="11" t="s">
        <v>17</v>
      </c>
      <c r="C17" s="12">
        <v>8347033</v>
      </c>
      <c r="D17" s="14">
        <v>17171547</v>
      </c>
      <c r="E17" s="12">
        <v>9050825</v>
      </c>
      <c r="F17" s="13">
        <f t="shared" si="0"/>
        <v>52.708267927170446</v>
      </c>
      <c r="G17" s="13">
        <f t="shared" si="1"/>
        <v>108.43164271663954</v>
      </c>
    </row>
    <row r="18" spans="1:7" ht="15">
      <c r="A18" s="6">
        <v>2</v>
      </c>
      <c r="B18" s="11" t="s">
        <v>18</v>
      </c>
      <c r="C18" s="12">
        <v>877505</v>
      </c>
      <c r="D18" s="14">
        <v>1026679</v>
      </c>
      <c r="E18" s="12">
        <v>687875</v>
      </c>
      <c r="F18" s="13">
        <f t="shared" si="0"/>
        <v>67.0000068180999</v>
      </c>
      <c r="G18" s="13">
        <f t="shared" si="1"/>
        <v>78.38986672440613</v>
      </c>
    </row>
    <row r="19" spans="1:7" ht="30">
      <c r="A19" s="6">
        <v>3</v>
      </c>
      <c r="B19" s="11" t="s">
        <v>19</v>
      </c>
      <c r="C19" s="12">
        <v>1611611</v>
      </c>
      <c r="D19" s="14">
        <v>3094210</v>
      </c>
      <c r="E19" s="12">
        <v>3955529</v>
      </c>
      <c r="F19" s="13">
        <f t="shared" si="0"/>
        <v>127.83647522307795</v>
      </c>
      <c r="G19" s="13">
        <f t="shared" si="1"/>
        <v>245.4394391698741</v>
      </c>
    </row>
    <row r="20" spans="1:7" ht="15">
      <c r="A20" s="6">
        <v>4</v>
      </c>
      <c r="B20" s="11" t="s">
        <v>20</v>
      </c>
      <c r="C20" s="12">
        <v>276775</v>
      </c>
      <c r="D20" s="14">
        <v>589344</v>
      </c>
      <c r="E20" s="12">
        <v>257994</v>
      </c>
      <c r="F20" s="13">
        <f t="shared" si="0"/>
        <v>43.776470109138295</v>
      </c>
      <c r="G20" s="13">
        <f t="shared" si="1"/>
        <v>93.21434378104959</v>
      </c>
    </row>
    <row r="21" spans="1:7" ht="30">
      <c r="A21" s="6">
        <v>5</v>
      </c>
      <c r="B21" s="11" t="s">
        <v>21</v>
      </c>
      <c r="C21" s="12">
        <v>41378</v>
      </c>
      <c r="D21" s="14">
        <v>76155</v>
      </c>
      <c r="E21" s="12">
        <v>42379</v>
      </c>
      <c r="F21" s="13">
        <f t="shared" si="0"/>
        <v>55.64834876239249</v>
      </c>
      <c r="G21" s="13">
        <f t="shared" si="1"/>
        <v>102.41915994006476</v>
      </c>
    </row>
    <row r="22" spans="1:7" ht="15">
      <c r="A22" s="6">
        <v>6</v>
      </c>
      <c r="B22" s="11" t="s">
        <v>22</v>
      </c>
      <c r="C22" s="12">
        <v>233023</v>
      </c>
      <c r="D22" s="14">
        <v>639671</v>
      </c>
      <c r="E22" s="12">
        <v>255868</v>
      </c>
      <c r="F22" s="13">
        <f t="shared" si="0"/>
        <v>39.999937467854565</v>
      </c>
      <c r="G22" s="13">
        <f t="shared" si="1"/>
        <v>109.80375327757346</v>
      </c>
    </row>
    <row r="23" spans="1:7" ht="15">
      <c r="A23" s="6">
        <v>7</v>
      </c>
      <c r="B23" s="11" t="s">
        <v>23</v>
      </c>
      <c r="C23" s="12">
        <v>2032085</v>
      </c>
      <c r="D23" s="14">
        <v>4091372</v>
      </c>
      <c r="E23" s="12">
        <v>2659392</v>
      </c>
      <c r="F23" s="13">
        <f t="shared" si="0"/>
        <v>65.00000488833575</v>
      </c>
      <c r="G23" s="13">
        <f t="shared" si="1"/>
        <v>130.87011616147944</v>
      </c>
    </row>
    <row r="24" spans="1:7" ht="15">
      <c r="A24" s="6">
        <v>8</v>
      </c>
      <c r="B24" s="11" t="s">
        <v>24</v>
      </c>
      <c r="C24" s="12">
        <v>3534712</v>
      </c>
      <c r="D24" s="14">
        <v>7943265</v>
      </c>
      <c r="E24" s="12">
        <v>3714398</v>
      </c>
      <c r="F24" s="13">
        <f t="shared" si="0"/>
        <v>46.7616024392992</v>
      </c>
      <c r="G24" s="13">
        <f t="shared" si="1"/>
        <v>105.08346931800949</v>
      </c>
    </row>
    <row r="25" spans="1:7" ht="30">
      <c r="A25" s="6">
        <v>9</v>
      </c>
      <c r="B25" s="11" t="s">
        <v>39</v>
      </c>
      <c r="C25" s="12">
        <v>4947994</v>
      </c>
      <c r="D25" s="14">
        <v>8018969</v>
      </c>
      <c r="E25" s="12">
        <v>5524599</v>
      </c>
      <c r="F25" s="13">
        <f t="shared" si="0"/>
        <v>68.89413090386059</v>
      </c>
      <c r="G25" s="13">
        <f t="shared" si="1"/>
        <v>111.65330839123895</v>
      </c>
    </row>
    <row r="26" spans="1:7" ht="15">
      <c r="A26" s="6">
        <v>10</v>
      </c>
      <c r="B26" s="11" t="s">
        <v>25</v>
      </c>
      <c r="C26" s="12">
        <v>2733679</v>
      </c>
      <c r="D26" s="14">
        <v>2984728</v>
      </c>
      <c r="E26" s="12">
        <v>8683898</v>
      </c>
      <c r="F26" s="13">
        <f t="shared" si="0"/>
        <v>290.94436745994943</v>
      </c>
      <c r="G26" s="13">
        <f t="shared" si="1"/>
        <v>317.6634125659962</v>
      </c>
    </row>
    <row r="27" spans="1:7" ht="28.5">
      <c r="A27" s="5" t="s">
        <v>26</v>
      </c>
      <c r="B27" s="7" t="s">
        <v>27</v>
      </c>
      <c r="C27" s="10">
        <v>645272</v>
      </c>
      <c r="D27" s="8">
        <v>1424200</v>
      </c>
      <c r="E27" s="10">
        <v>472532</v>
      </c>
      <c r="F27" s="9">
        <f t="shared" si="0"/>
        <v>33.178767027102936</v>
      </c>
      <c r="G27" s="9">
        <f t="shared" si="1"/>
        <v>73.22989375023245</v>
      </c>
    </row>
    <row r="28" spans="1:7" ht="28.5">
      <c r="A28" s="5" t="s">
        <v>28</v>
      </c>
      <c r="B28" s="7" t="s">
        <v>29</v>
      </c>
      <c r="C28" s="10"/>
      <c r="D28" s="8">
        <v>11400</v>
      </c>
      <c r="E28" s="10"/>
      <c r="F28" s="15">
        <f t="shared" si="0"/>
        <v>0</v>
      </c>
      <c r="G28" s="9" t="str">
        <f t="shared" si="1"/>
        <v> </v>
      </c>
    </row>
    <row r="29" spans="1:7" ht="15">
      <c r="A29" s="5" t="s">
        <v>30</v>
      </c>
      <c r="B29" s="7" t="s">
        <v>31</v>
      </c>
      <c r="C29" s="10"/>
      <c r="D29" s="8">
        <v>3300000</v>
      </c>
      <c r="E29" s="10"/>
      <c r="F29" s="15">
        <f t="shared" si="0"/>
        <v>0</v>
      </c>
      <c r="G29" s="9" t="str">
        <f t="shared" si="1"/>
        <v> </v>
      </c>
    </row>
    <row r="30" spans="1:7" ht="28.5">
      <c r="A30" s="5" t="s">
        <v>38</v>
      </c>
      <c r="B30" s="7" t="s">
        <v>40</v>
      </c>
      <c r="C30" s="10"/>
      <c r="D30" s="8">
        <v>2273730</v>
      </c>
      <c r="E30" s="10"/>
      <c r="F30" s="15">
        <f t="shared" si="0"/>
        <v>0</v>
      </c>
      <c r="G30" s="9"/>
    </row>
    <row r="31" spans="1:7" ht="42.75">
      <c r="A31" s="5" t="s">
        <v>8</v>
      </c>
      <c r="B31" s="7" t="s">
        <v>32</v>
      </c>
      <c r="C31" s="10">
        <v>5204607</v>
      </c>
      <c r="D31" s="8">
        <v>4281675</v>
      </c>
      <c r="E31" s="10">
        <v>1902333</v>
      </c>
      <c r="F31" s="9">
        <f t="shared" si="0"/>
        <v>44.42964494035628</v>
      </c>
      <c r="G31" s="9">
        <f>_xlfn.IFERROR(E31/C31*100," ")</f>
        <v>36.55094419232807</v>
      </c>
    </row>
    <row r="32" spans="1:7" ht="15">
      <c r="A32" s="6">
        <v>1</v>
      </c>
      <c r="B32" s="11" t="s">
        <v>33</v>
      </c>
      <c r="C32" s="12">
        <v>77</v>
      </c>
      <c r="D32" s="14">
        <v>0</v>
      </c>
      <c r="E32" s="12">
        <v>0</v>
      </c>
      <c r="F32" s="13" t="str">
        <f t="shared" si="0"/>
        <v> </v>
      </c>
      <c r="G32" s="13">
        <f t="shared" si="1"/>
        <v>0</v>
      </c>
    </row>
    <row r="33" spans="1:7" ht="30">
      <c r="A33" s="6">
        <v>2</v>
      </c>
      <c r="B33" s="11" t="s">
        <v>34</v>
      </c>
      <c r="C33" s="12">
        <v>4778622</v>
      </c>
      <c r="D33" s="14">
        <v>3827683</v>
      </c>
      <c r="E33" s="12">
        <v>1898777</v>
      </c>
      <c r="F33" s="13">
        <f t="shared" si="0"/>
        <v>49.60643292561061</v>
      </c>
      <c r="G33" s="13">
        <f t="shared" si="1"/>
        <v>39.73482313520509</v>
      </c>
    </row>
    <row r="34" spans="1:7" ht="30">
      <c r="A34" s="6">
        <v>3</v>
      </c>
      <c r="B34" s="11" t="s">
        <v>35</v>
      </c>
      <c r="C34" s="12">
        <f>C31-C33-C32</f>
        <v>425908</v>
      </c>
      <c r="D34" s="14">
        <v>453992</v>
      </c>
      <c r="E34" s="12">
        <v>2015</v>
      </c>
      <c r="F34" s="16"/>
      <c r="G34" s="13">
        <f t="shared" si="1"/>
        <v>0.4731068681499291</v>
      </c>
    </row>
  </sheetData>
  <sheetProtection/>
  <mergeCells count="11">
    <mergeCell ref="A1:D1"/>
    <mergeCell ref="E1:G1"/>
    <mergeCell ref="A3:G3"/>
    <mergeCell ref="E4:G4"/>
    <mergeCell ref="F5:G5"/>
    <mergeCell ref="F6:F7"/>
    <mergeCell ref="A5:A7"/>
    <mergeCell ref="B5:B7"/>
    <mergeCell ref="C5:C7"/>
    <mergeCell ref="D5:D7"/>
    <mergeCell ref="E5:E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2021-10-13T08:19:47Z</cp:lastPrinted>
  <dcterms:created xsi:type="dcterms:W3CDTF">2019-10-15T07:12:00Z</dcterms:created>
  <dcterms:modified xsi:type="dcterms:W3CDTF">2022-01-07T02:25:57Z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