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715" firstSheet="1" activeTab="1"/>
  </bookViews>
  <sheets>
    <sheet name="Kangatang" sheetId="1" state="veryHidden" r:id="rId1"/>
    <sheet name="59" sheetId="2" r:id="rId2"/>
  </sheets>
  <definedNames>
    <definedName name="_xlfn.IFERROR" hidden="1">#NAME?</definedName>
    <definedName name="_xlnm.Print_Titles" localSheetId="1">'59'!$5:$6</definedName>
  </definedNames>
  <calcPr fullCalcOnLoad="1"/>
</workbook>
</file>

<file path=xl/sharedStrings.xml><?xml version="1.0" encoding="utf-8"?>
<sst xmlns="http://schemas.openxmlformats.org/spreadsheetml/2006/main" count="42" uniqueCount="40">
  <si>
    <t>Biểu số 59/CK-NSNN</t>
  </si>
  <si>
    <t>Đơn vị: Triệu đồng</t>
  </si>
  <si>
    <t>STT</t>
  </si>
  <si>
    <t>NỘI DUNG</t>
  </si>
  <si>
    <t xml:space="preserve">DỰ TOÁN NĂM 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</si>
  <si>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</si>
  <si>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</si>
  <si>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</si>
  <si>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</si>
  <si>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</si>
  <si>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</si>
  <si>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</si>
  <si>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</si>
  <si>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</si>
  <si>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</si>
  <si>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</si>
  <si>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</si>
  <si>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</si>
  <si>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III</t>
  </si>
  <si>
    <t>Chi từ nguồn bổ sung có mục tiêu từ NSTW cho NSĐP</t>
  </si>
  <si>
    <t>C</t>
  </si>
  <si>
    <t>BỘI CHI NSĐP/ BỘI THU NSĐP</t>
  </si>
  <si>
    <t>D</t>
  </si>
  <si>
    <t>CHI TRẢ NỢ GỐC</t>
  </si>
  <si>
    <t>UBND THÀNH PHỐ HỒ CHÍ MINH</t>
  </si>
  <si>
    <t>CÙNG KỲ</t>
  </si>
  <si>
    <t>SO SÁNH THỰC HIỆN VỚI (%)</t>
  </si>
  <si>
    <t>Các khoản thu NSĐP hưởng 100%</t>
  </si>
  <si>
    <t>Các khoản thu phân chia theo tỷ lệ 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</si>
  <si>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</si>
  <si>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</si>
  <si>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</si>
  <si>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</si>
  <si>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TỔNG CHI NSĐP (không kể GTGC, các khoản chuyển giao giữa các cấp NS)</t>
  </si>
  <si>
    <t>TỔNG THU NSĐP (không kể GTGC, các khoản chuyển giao giữa các cấp NS)</t>
  </si>
  <si>
    <t>Thu bổ sung từ nguồn cải cách tiền lương đưa vào cân đối chi thường xuyên</t>
  </si>
  <si>
    <t>Các khoản huy động, đóng góp</t>
  </si>
  <si>
    <t>Chi tạo nguồn điều chỉnh tiền lương</t>
  </si>
  <si>
    <t xml:space="preserve">THỰC HIỆN </t>
  </si>
  <si>
    <t>CÂN ĐỐI NGÂN SÁCH ĐỊA PHƯƠNG 12 THÁNG ĐẦU 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</si>
</sst>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8"/>
  <sheetViews>
    <sheetView tabSelected="1" zoomScalePageLayoutView="0" workbookViewId="0" topLeftCell="A10">
      <selection activeCell="C25" sqref="C25"/>
    </sheetView>
  </sheetViews>
  <sheetFormatPr defaultColWidth="9.140625" defaultRowHeight="15"/>
  <cols>
    <col min="1" max="1" width="5.7109375" style="4" customWidth="1"/>
    <col min="2" max="2" width="33.28125" style="4" customWidth="1"/>
    <col min="3" max="5" width="17.7109375" style="4" customWidth="1"/>
    <col min="6" max="7" width="16.140625" style="4" customWidth="1"/>
    <col min="8" max="8" width="10.140625" style="4" bestFit="1" customWidth="1"/>
    <col min="9" max="16384" width="9.140625" style="4" customWidth="1"/>
  </cols>
  <sheetData>
    <row r="1" spans="1:7" s="2" customFormat="1" ht="51" customHeight="1">
      <c r="A1" s="21" t="s">
        <v>24</v>
      </c>
      <c r="B1" s="21"/>
      <c r="C1" s="21"/>
      <c r="D1" s="21"/>
      <c r="E1" s="20" t="s">
        <v>0</v>
      </c>
      <c r="F1" s="20"/>
      <c r="G1" s="20"/>
    </row>
    <row r="3" spans="1:7" ht="18.75">
      <c r="A3" s="23" t="s">
        <v>39</v>
      </c>
      <c r="B3" s="23"/>
      <c r="C3" s="23"/>
      <c r="D3" s="23"/>
      <c r="E3" s="23"/>
      <c r="F3" s="23"/>
      <c r="G3" s="23"/>
    </row>
    <row r="4" ht="15">
      <c r="G4" s="3" t="s">
        <v>1</v>
      </c>
    </row>
    <row r="5" spans="1:7" ht="53.25" customHeight="1">
      <c r="A5" s="22" t="s">
        <v>2</v>
      </c>
      <c r="B5" s="22" t="s">
        <v>3</v>
      </c>
      <c r="C5" s="22" t="s">
        <v>25</v>
      </c>
      <c r="D5" s="22" t="s">
        <v>4</v>
      </c>
      <c r="E5" s="22" t="s">
        <v>38</v>
      </c>
      <c r="F5" s="22" t="s">
        <v>26</v>
      </c>
      <c r="G5" s="22"/>
    </row>
    <row r="6" spans="1:7" ht="28.5">
      <c r="A6" s="22"/>
      <c r="B6" s="22"/>
      <c r="C6" s="22"/>
      <c r="D6" s="22"/>
      <c r="E6" s="22"/>
      <c r="F6" s="7" t="s">
        <v>5</v>
      </c>
      <c r="G6" s="7" t="s">
        <v>6</v>
      </c>
    </row>
    <row r="7" spans="1:7" ht="15">
      <c r="A7" s="8" t="s">
        <v>7</v>
      </c>
      <c r="B7" s="8" t="s">
        <v>8</v>
      </c>
      <c r="C7" s="8"/>
      <c r="D7" s="8">
        <v>1</v>
      </c>
      <c r="E7" s="8">
        <v>2</v>
      </c>
      <c r="F7" s="8" t="s">
        <v>9</v>
      </c>
      <c r="G7" s="8">
        <v>4</v>
      </c>
    </row>
    <row r="8" spans="1:8" s="1" customFormat="1" ht="42.75">
      <c r="A8" s="10" t="s">
        <v>7</v>
      </c>
      <c r="B8" s="11" t="s">
        <v>34</v>
      </c>
      <c r="C8" s="15">
        <f>C9+C10+C12+C13+C14+C15+C16+C17</f>
        <v>104526272</v>
      </c>
      <c r="D8" s="15">
        <f>D9+D10+D12+D13+D14+D15+D16+D17</f>
        <v>91560859</v>
      </c>
      <c r="E8" s="15">
        <f>E9+E10+E12+E13+E14+E15+E16+E17</f>
        <v>115531473</v>
      </c>
      <c r="F8" s="16">
        <f>E8/D8*100</f>
        <v>126.17997937306377</v>
      </c>
      <c r="G8" s="16">
        <f>E8/C8*100</f>
        <v>110.52864585087279</v>
      </c>
      <c r="H8" s="5"/>
    </row>
    <row r="9" spans="1:8" ht="22.5" customHeight="1">
      <c r="A9" s="8">
        <v>1</v>
      </c>
      <c r="B9" s="9" t="s">
        <v>27</v>
      </c>
      <c r="C9" s="17">
        <v>31035142</v>
      </c>
      <c r="D9" s="17">
        <v>35110000</v>
      </c>
      <c r="E9" s="17">
        <v>34301675</v>
      </c>
      <c r="F9" s="18">
        <f aca="true" t="shared" si="0" ref="F9:F15">E9/D9*100</f>
        <v>97.69773568783823</v>
      </c>
      <c r="G9" s="18">
        <f aca="true" t="shared" si="1" ref="G9:G17">E9/C9*100</f>
        <v>110.52527164206305</v>
      </c>
      <c r="H9" s="6"/>
    </row>
    <row r="10" spans="1:8" ht="22.5" customHeight="1">
      <c r="A10" s="8">
        <v>2</v>
      </c>
      <c r="B10" s="9" t="s">
        <v>28</v>
      </c>
      <c r="C10" s="17">
        <v>34459904</v>
      </c>
      <c r="D10" s="17">
        <v>40377960</v>
      </c>
      <c r="E10" s="17">
        <v>36336381</v>
      </c>
      <c r="F10" s="18">
        <f t="shared" si="0"/>
        <v>89.99063102742188</v>
      </c>
      <c r="G10" s="18">
        <f t="shared" si="1"/>
        <v>105.44539241896902</v>
      </c>
      <c r="H10" s="6"/>
    </row>
    <row r="11" spans="1:7" ht="22.5" customHeight="1">
      <c r="A11" s="8">
        <v>3</v>
      </c>
      <c r="B11" s="9" t="s">
        <v>29</v>
      </c>
      <c r="C11" s="17"/>
      <c r="D11" s="17"/>
      <c r="E11" s="17"/>
      <c r="F11" s="16"/>
      <c r="G11" s="16"/>
    </row>
    <row r="12" spans="1:7" ht="22.5" customHeight="1">
      <c r="A12" s="8">
        <v>3</v>
      </c>
      <c r="B12" s="9" t="s">
        <v>30</v>
      </c>
      <c r="C12" s="17">
        <v>7089369</v>
      </c>
      <c r="D12" s="17"/>
      <c r="E12" s="17">
        <v>4941474</v>
      </c>
      <c r="F12" s="16"/>
      <c r="G12" s="18">
        <f t="shared" si="1"/>
        <v>69.70259271311735</v>
      </c>
    </row>
    <row r="13" spans="1:7" s="1" customFormat="1" ht="22.5" customHeight="1">
      <c r="A13" s="12">
        <v>4</v>
      </c>
      <c r="B13" s="13" t="s">
        <v>31</v>
      </c>
      <c r="C13" s="17">
        <v>27458493</v>
      </c>
      <c r="D13" s="17"/>
      <c r="E13" s="17">
        <v>37161067</v>
      </c>
      <c r="F13" s="18"/>
      <c r="G13" s="18">
        <f t="shared" si="1"/>
        <v>135.33542062923846</v>
      </c>
    </row>
    <row r="14" spans="1:7" s="1" customFormat="1" ht="22.5" customHeight="1">
      <c r="A14" s="12">
        <v>5</v>
      </c>
      <c r="B14" s="13" t="s">
        <v>10</v>
      </c>
      <c r="C14" s="17">
        <v>4500</v>
      </c>
      <c r="D14" s="17"/>
      <c r="E14" s="17"/>
      <c r="F14" s="18"/>
      <c r="G14" s="18">
        <f t="shared" si="1"/>
        <v>0</v>
      </c>
    </row>
    <row r="15" spans="1:7" s="1" customFormat="1" ht="22.5" customHeight="1">
      <c r="A15" s="12">
        <v>6</v>
      </c>
      <c r="B15" s="13" t="s">
        <v>32</v>
      </c>
      <c r="C15" s="17">
        <v>4410738</v>
      </c>
      <c r="D15" s="17">
        <v>8693145</v>
      </c>
      <c r="E15" s="17">
        <v>2749190</v>
      </c>
      <c r="F15" s="18">
        <f t="shared" si="0"/>
        <v>31.62480322138881</v>
      </c>
      <c r="G15" s="18">
        <f t="shared" si="1"/>
        <v>62.329478649604674</v>
      </c>
    </row>
    <row r="16" spans="1:7" s="1" customFormat="1" ht="45">
      <c r="A16" s="12">
        <v>7</v>
      </c>
      <c r="B16" s="13" t="s">
        <v>35</v>
      </c>
      <c r="C16" s="17"/>
      <c r="D16" s="17">
        <v>7379754</v>
      </c>
      <c r="E16" s="17"/>
      <c r="F16" s="18"/>
      <c r="G16" s="18"/>
    </row>
    <row r="17" spans="1:7" s="1" customFormat="1" ht="22.5" customHeight="1">
      <c r="A17" s="12">
        <v>8</v>
      </c>
      <c r="B17" s="14" t="s">
        <v>36</v>
      </c>
      <c r="C17" s="17">
        <v>68126</v>
      </c>
      <c r="D17" s="17"/>
      <c r="E17" s="17">
        <v>41686</v>
      </c>
      <c r="F17" s="18"/>
      <c r="G17" s="18">
        <f t="shared" si="1"/>
        <v>61.18956052021255</v>
      </c>
    </row>
    <row r="18" spans="1:8" s="1" customFormat="1" ht="42.75">
      <c r="A18" s="10" t="s">
        <v>8</v>
      </c>
      <c r="B18" s="11" t="s">
        <v>33</v>
      </c>
      <c r="C18" s="15">
        <v>84290059</v>
      </c>
      <c r="D18" s="15">
        <v>97002164</v>
      </c>
      <c r="E18" s="15">
        <v>80023584</v>
      </c>
      <c r="F18" s="16">
        <f>_xlfn.IFERROR(E18/D18*100," ")</f>
        <v>82.49669976434753</v>
      </c>
      <c r="G18" s="16">
        <f>_xlfn.IFERROR(E18/C18*100," ")</f>
        <v>94.93834142410554</v>
      </c>
      <c r="H18" s="5"/>
    </row>
    <row r="19" spans="1:7" s="1" customFormat="1" ht="22.5" customHeight="1">
      <c r="A19" s="10" t="s">
        <v>11</v>
      </c>
      <c r="B19" s="11" t="s">
        <v>12</v>
      </c>
      <c r="C19" s="15">
        <v>78415301</v>
      </c>
      <c r="D19" s="15">
        <v>92720489</v>
      </c>
      <c r="E19" s="15">
        <v>77911833</v>
      </c>
      <c r="F19" s="16">
        <f>_xlfn.IFERROR(E19/D19*100," ")</f>
        <v>84.02871235935781</v>
      </c>
      <c r="G19" s="16">
        <f>_xlfn.IFERROR(E19/C19*100," ")</f>
        <v>99.35794673542094</v>
      </c>
    </row>
    <row r="20" spans="1:7" s="1" customFormat="1" ht="22.5" customHeight="1">
      <c r="A20" s="12">
        <v>1</v>
      </c>
      <c r="B20" s="13" t="s">
        <v>13</v>
      </c>
      <c r="C20" s="17">
        <v>40862899</v>
      </c>
      <c r="D20" s="17">
        <v>38289156</v>
      </c>
      <c r="E20" s="17">
        <v>25325301</v>
      </c>
      <c r="F20" s="18">
        <f>_xlfn.IFERROR(E20/D20*100," ")</f>
        <v>66.14222836356069</v>
      </c>
      <c r="G20" s="18">
        <f>_xlfn.IFERROR(E20/C20*100," ")</f>
        <v>61.97627094445747</v>
      </c>
    </row>
    <row r="21" spans="1:7" s="1" customFormat="1" ht="22.5" customHeight="1">
      <c r="A21" s="12">
        <v>2</v>
      </c>
      <c r="B21" s="13" t="s">
        <v>14</v>
      </c>
      <c r="C21" s="17">
        <v>36352797</v>
      </c>
      <c r="D21" s="17">
        <v>47925000</v>
      </c>
      <c r="E21" s="17">
        <v>51569189</v>
      </c>
      <c r="F21" s="18">
        <f>_xlfn.IFERROR(E21/D21*100," ")</f>
        <v>107.6039415753782</v>
      </c>
      <c r="G21" s="18">
        <f>_xlfn.IFERROR(E21/C21*100," ")</f>
        <v>141.8575550046397</v>
      </c>
    </row>
    <row r="22" spans="1:7" s="1" customFormat="1" ht="30">
      <c r="A22" s="12">
        <v>3</v>
      </c>
      <c r="B22" s="13" t="s">
        <v>15</v>
      </c>
      <c r="C22" s="17">
        <v>1188205</v>
      </c>
      <c r="D22" s="17">
        <v>1424200</v>
      </c>
      <c r="E22" s="17">
        <v>1017343</v>
      </c>
      <c r="F22" s="18">
        <f>_xlfn.IFERROR(E22/D22*100," ")</f>
        <v>71.43259373683472</v>
      </c>
      <c r="G22" s="18">
        <f>_xlfn.IFERROR(E22/C22*100," ")</f>
        <v>85.62015813769509</v>
      </c>
    </row>
    <row r="23" spans="1:7" s="1" customFormat="1" ht="22.5" customHeight="1">
      <c r="A23" s="12">
        <v>4</v>
      </c>
      <c r="B23" s="13" t="s">
        <v>16</v>
      </c>
      <c r="C23" s="17">
        <v>11400</v>
      </c>
      <c r="D23" s="19">
        <v>11400</v>
      </c>
      <c r="E23" s="17">
        <v>0</v>
      </c>
      <c r="F23" s="18" t="str">
        <f>_xlfn.IFERROR(#REF!/E23*100," ")</f>
        <v> </v>
      </c>
      <c r="G23" s="18" t="str">
        <f>_xlfn.IFERROR(#REF!/C23*100," ")</f>
        <v> </v>
      </c>
    </row>
    <row r="24" spans="1:7" s="1" customFormat="1" ht="22.5" customHeight="1">
      <c r="A24" s="12">
        <v>5</v>
      </c>
      <c r="B24" s="13" t="s">
        <v>17</v>
      </c>
      <c r="C24" s="17">
        <v>0</v>
      </c>
      <c r="D24" s="19">
        <v>3300000</v>
      </c>
      <c r="E24" s="17">
        <v>0</v>
      </c>
      <c r="F24" s="18" t="str">
        <f>_xlfn.IFERROR(#REF!/E24*100," ")</f>
        <v> </v>
      </c>
      <c r="G24" s="18" t="str">
        <f>_xlfn.IFERROR(#REF!/C24*100," ")</f>
        <v> </v>
      </c>
    </row>
    <row r="25" spans="1:7" s="1" customFormat="1" ht="22.5" customHeight="1">
      <c r="A25" s="12">
        <v>6</v>
      </c>
      <c r="B25" s="13" t="s">
        <v>37</v>
      </c>
      <c r="C25" s="17">
        <v>0</v>
      </c>
      <c r="D25" s="19">
        <v>2273730</v>
      </c>
      <c r="E25" s="17">
        <v>0</v>
      </c>
      <c r="F25" s="18" t="str">
        <f>_xlfn.IFERROR(#REF!/E25*100," ")</f>
        <v> </v>
      </c>
      <c r="G25" s="18"/>
    </row>
    <row r="26" spans="1:7" s="1" customFormat="1" ht="28.5">
      <c r="A26" s="10" t="s">
        <v>18</v>
      </c>
      <c r="B26" s="11" t="s">
        <v>19</v>
      </c>
      <c r="C26" s="15">
        <v>5874758</v>
      </c>
      <c r="D26" s="15">
        <v>4281675</v>
      </c>
      <c r="E26" s="15">
        <v>2111751</v>
      </c>
      <c r="F26" s="16">
        <f>_xlfn.IFERROR(E26/D26*100," ")</f>
        <v>49.320674735938624</v>
      </c>
      <c r="G26" s="16">
        <f>_xlfn.IFERROR(E26/C26*100," ")</f>
        <v>35.946178548971716</v>
      </c>
    </row>
    <row r="27" spans="1:7" s="1" customFormat="1" ht="22.5" customHeight="1">
      <c r="A27" s="10" t="s">
        <v>20</v>
      </c>
      <c r="B27" s="11" t="s">
        <v>21</v>
      </c>
      <c r="C27" s="15"/>
      <c r="D27" s="15"/>
      <c r="E27" s="15"/>
      <c r="F27" s="16" t="str">
        <f>_xlfn.IFERROR(E27/D27*100," ")</f>
        <v> </v>
      </c>
      <c r="G27" s="16" t="str">
        <f>_xlfn.IFERROR(E27/C27*100," ")</f>
        <v> </v>
      </c>
    </row>
    <row r="28" spans="1:7" s="1" customFormat="1" ht="22.5" customHeight="1">
      <c r="A28" s="10" t="s">
        <v>22</v>
      </c>
      <c r="B28" s="11" t="s">
        <v>23</v>
      </c>
      <c r="C28" s="15">
        <v>3729662</v>
      </c>
      <c r="D28" s="15">
        <v>1153100</v>
      </c>
      <c r="E28" s="15">
        <v>1052537</v>
      </c>
      <c r="F28" s="16">
        <f>_xlfn.IFERROR(E28/D28*100," ")</f>
        <v>91.27890035556327</v>
      </c>
      <c r="G28" s="16">
        <f>_xlfn.IFERROR(E28/C28*100," ")</f>
        <v>28.22070739922277</v>
      </c>
    </row>
  </sheetData>
  <sheetProtection/>
  <mergeCells count="9">
    <mergeCell ref="E1:G1"/>
    <mergeCell ref="A1:D1"/>
    <mergeCell ref="C5:C6"/>
    <mergeCell ref="A5:A6"/>
    <mergeCell ref="B5:B6"/>
    <mergeCell ref="D5:D6"/>
    <mergeCell ref="E5:E6"/>
    <mergeCell ref="F5:G5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Cena</dc:creator>
  <cp:keywords/>
  <dc:description/>
  <cp:lastModifiedBy>Windows User</cp:lastModifiedBy>
  <cp:lastPrinted>2022-01-11T03:21:02Z</cp:lastPrinted>
  <dcterms:created xsi:type="dcterms:W3CDTF">2017-07-06T01:19:15Z</dcterms:created>
  <dcterms:modified xsi:type="dcterms:W3CDTF">2022-01-18T07:28:11Z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