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Bao cao" sheetId="1" r:id="rId1"/>
  </sheets>
  <definedNames/>
  <calcPr fullCalcOnLoad="1"/>
</workbook>
</file>

<file path=xl/sharedStrings.xml><?xml version="1.0" encoding="utf-8"?>
<sst xmlns="http://schemas.openxmlformats.org/spreadsheetml/2006/main" count="53" uniqueCount="49">
  <si>
    <t>PHỤ LỤC 4: ƯỚC THỰC HIỆN CHI NGÂN SÁCH ĐỊA PHƯƠNG 6 THÁNG ĐẦU NĂM 2019</t>
  </si>
  <si>
    <t>Đơn vị: Triệu đồng</t>
  </si>
  <si>
    <t>STT</t>
  </si>
  <si>
    <t>NỘI DUNG</t>
  </si>
  <si>
    <t>CÙNG KỲ</t>
  </si>
  <si>
    <t>DỰ TOÁN NĂM</t>
  </si>
  <si>
    <t xml:space="preserve">ƯỚC THỰC HIỆN </t>
  </si>
  <si>
    <t>SO SÁNH THỰC HIỆN VỚI (%)</t>
  </si>
  <si>
    <t>NĂM TRƯỚC</t>
  </si>
  <si>
    <t>A</t>
  </si>
  <si>
    <t>B</t>
  </si>
  <si>
    <t>3=2/1</t>
  </si>
  <si>
    <t>TỔNG CHI NSĐP (không kể GTGC, các khoản chuyển giao giữa các cấp NS)</t>
  </si>
  <si>
    <t>CHI CÂN ĐỐI NSĐP</t>
  </si>
  <si>
    <t>I</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</si>
  <si>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</si>
  <si>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</si>
  <si>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</si>
  <si>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</si>
  <si>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II</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</si>
  <si>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</si>
  <si>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</si>
  <si>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</si>
  <si>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</si>
  <si>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</si>
  <si>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</si>
  <si>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</si>
  <si>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</si>
  <si>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</si>
  <si>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</si>
  <si>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</si>
  <si>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</si>
  <si>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Chi quốc phòng</t>
  </si>
  <si>
    <t>Chi an ninh và trật tự an toàn xã hội</t>
  </si>
  <si>
    <t>Chi khác</t>
  </si>
  <si>
    <t>III</t>
  </si>
  <si>
    <t>Chi trả nợ lãi các khoản do chính quyền địa phương vay</t>
  </si>
  <si>
    <t>IV</t>
  </si>
  <si>
    <t>Chi bổ sung quỹ dự trữ tài chính</t>
  </si>
  <si>
    <t>V</t>
  </si>
  <si>
    <t>Dự phòng ngân sách</t>
  </si>
  <si>
    <t>VI</t>
  </si>
  <si>
    <t>Chi tạo nguồn thực hiện cải cách tiền lương</t>
  </si>
  <si>
    <t>CHI TỪ NGUỒN BỔ SUNG CÓ MỤC TIÊU TỪ NSTW CHO NSĐP</t>
  </si>
  <si>
    <t>Chương trình mục tiêu quốc gia</t>
  </si>
  <si>
    <t>Cho các chương trình dự án quan trọng vốn đầu tư</t>
  </si>
  <si>
    <t>Cho các nhiệm vụ, chính sách kinh phí thường xuyên</t>
  </si>
  <si>
    <t>UBND THÀNH PHỐ HỒ CHÍ MINH</t>
  </si>
  <si>
    <t>Biểu số 59/CK-NSNN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</si>
</sst>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theme="1"/>
      <name val="Calibri"/>
      <family val="2"/>
    </font>
    <font>
      <sz val="11"/>
      <color indexed="8"/>
      <name val="Arial"/>
      <family val="2"/>
    </font>
    <font>
      <b/>
      <sz val="14"/>
      <color indexed="8"/>
      <name val="Times New Roman"/>
      <family val="1"/>
    </font>
    <font>
      <i/>
      <sz val="11"/>
      <color indexed="8"/>
      <name val="Times New Roman"/>
      <family val="1"/>
    </font>
    <font>
      <sz val="11"/>
      <color indexed="8"/>
      <name val="Times New Roman"/>
      <family val="1"/>
    </font>
    <font>
      <b/>
      <sz val="11"/>
      <color indexed="8"/>
      <name val="Times New Roman"/>
      <family val="1"/>
    </font>
    <font>
      <sz val="10"/>
      <name val="Arial"/>
      <family val="2"/>
    </font>
    <font>
      <sz val="12"/>
      <color indexed="8"/>
      <name val="Times New Roman"/>
      <family val="1"/>
    </font>
    <font>
      <b/>
      <sz val="12"/>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Times New Roman"/>
      <family val="1"/>
    </font>
    <font>
      <sz val="11"/>
      <color theme="1"/>
      <name val="Times New Roman"/>
      <family val="1"/>
    </font>
    <font>
      <b/>
      <sz val="11"/>
      <color theme="1"/>
      <name val="Times New Roman"/>
      <family val="1"/>
    </font>
    <font>
      <sz val="12"/>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thin"/>
      <right style="thin"/>
      <top style="thin"/>
      <bottom style="thin"/>
    </border>
    <border>
      <left/>
      <right/>
      <top/>
      <bottom style="medium">
        <color rgb="FF000000"/>
      </botto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8" borderId="2"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0" fontId="41" fillId="0" borderId="0" xfId="0" applyFont="1" applyAlignment="1">
      <alignment horizontal="right" vertical="center"/>
    </xf>
    <xf numFmtId="0" fontId="42" fillId="0" borderId="0" xfId="0" applyFont="1" applyAlignment="1">
      <alignment vertic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2" xfId="0" applyFont="1" applyBorder="1" applyAlignment="1">
      <alignment vertical="center" wrapText="1"/>
    </xf>
    <xf numFmtId="3" fontId="43" fillId="0" borderId="12" xfId="0" applyNumberFormat="1" applyFont="1" applyBorder="1" applyAlignment="1">
      <alignment horizontal="right" vertical="center" wrapText="1"/>
    </xf>
    <xf numFmtId="4" fontId="43" fillId="0" borderId="12" xfId="0" applyNumberFormat="1" applyFont="1" applyBorder="1" applyAlignment="1">
      <alignment horizontal="right" vertical="center" wrapText="1"/>
    </xf>
    <xf numFmtId="4" fontId="43" fillId="0" borderId="11" xfId="0" applyNumberFormat="1" applyFont="1" applyBorder="1" applyAlignment="1">
      <alignment horizontal="right" vertical="center" wrapText="1"/>
    </xf>
    <xf numFmtId="0" fontId="42" fillId="0" borderId="12" xfId="0" applyFont="1" applyBorder="1" applyAlignment="1">
      <alignment vertical="center" wrapText="1"/>
    </xf>
    <xf numFmtId="3" fontId="42" fillId="0" borderId="12" xfId="0" applyNumberFormat="1" applyFont="1" applyBorder="1" applyAlignment="1">
      <alignment horizontal="right" vertical="center" wrapText="1"/>
    </xf>
    <xf numFmtId="3" fontId="44" fillId="0" borderId="13" xfId="55" applyNumberFormat="1" applyFont="1" applyBorder="1" applyAlignment="1">
      <alignment vertical="center" wrapText="1"/>
      <protection/>
    </xf>
    <xf numFmtId="4" fontId="42" fillId="0" borderId="12" xfId="0" applyNumberFormat="1" applyFont="1" applyBorder="1" applyAlignment="1">
      <alignment horizontal="right" vertical="center" wrapText="1"/>
    </xf>
    <xf numFmtId="4" fontId="42" fillId="0" borderId="11" xfId="0" applyNumberFormat="1" applyFont="1" applyBorder="1" applyAlignment="1">
      <alignment horizontal="right" vertical="center" wrapText="1"/>
    </xf>
    <xf numFmtId="3" fontId="42" fillId="0" borderId="12" xfId="0" applyNumberFormat="1" applyFont="1" applyBorder="1" applyAlignment="1">
      <alignment horizontal="right" vertical="center" wrapText="1"/>
    </xf>
    <xf numFmtId="0" fontId="8" fillId="0" borderId="0" xfId="0" applyFont="1" applyAlignment="1">
      <alignment horizontal="left" vertical="center" wrapText="1"/>
    </xf>
    <xf numFmtId="0" fontId="8" fillId="0" borderId="0" xfId="0" applyFont="1" applyAlignment="1">
      <alignment horizontal="right" vertical="center" wrapText="1"/>
    </xf>
    <xf numFmtId="0" fontId="45" fillId="0" borderId="0" xfId="0" applyFont="1" applyAlignment="1">
      <alignment horizontal="center" vertical="center" wrapText="1"/>
    </xf>
    <xf numFmtId="0" fontId="41" fillId="0" borderId="14" xfId="0" applyFont="1" applyBorder="1" applyAlignment="1">
      <alignment horizontal="right" vertical="center"/>
    </xf>
    <xf numFmtId="0" fontId="43" fillId="0" borderId="15"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
  <sheetViews>
    <sheetView tabSelected="1" zoomScalePageLayoutView="0" workbookViewId="0" topLeftCell="A1">
      <selection activeCell="B4" sqref="B4:B6"/>
    </sheetView>
  </sheetViews>
  <sheetFormatPr defaultColWidth="9.140625" defaultRowHeight="15"/>
  <cols>
    <col min="1" max="1" width="4.421875" style="0" bestFit="1" customWidth="1"/>
    <col min="2" max="2" width="27.421875" style="0" customWidth="1"/>
    <col min="3" max="3" width="9.8515625" style="0" hidden="1" customWidth="1"/>
    <col min="4" max="4" width="11.7109375" style="0" customWidth="1"/>
    <col min="5" max="5" width="13.28125" style="0" customWidth="1"/>
    <col min="6" max="6" width="9.7109375" style="0" bestFit="1" customWidth="1"/>
    <col min="7" max="7" width="7.8515625" style="0" bestFit="1" customWidth="1"/>
  </cols>
  <sheetData>
    <row r="1" spans="1:7" ht="15.75">
      <c r="A1" s="18" t="s">
        <v>47</v>
      </c>
      <c r="B1" s="18"/>
      <c r="C1" s="18"/>
      <c r="D1" s="18"/>
      <c r="E1" s="19" t="s">
        <v>48</v>
      </c>
      <c r="F1" s="19"/>
      <c r="G1" s="19"/>
    </row>
    <row r="2" spans="1:7" ht="46.5" customHeight="1">
      <c r="A2" s="20" t="s">
        <v>0</v>
      </c>
      <c r="B2" s="20"/>
      <c r="C2" s="20"/>
      <c r="D2" s="20"/>
      <c r="E2" s="20"/>
      <c r="F2" s="20"/>
      <c r="G2" s="20"/>
    </row>
    <row r="3" spans="1:7" ht="15.75" thickBot="1">
      <c r="A3" s="1"/>
      <c r="B3" s="2"/>
      <c r="C3" s="2"/>
      <c r="D3" s="2"/>
      <c r="E3" s="21" t="s">
        <v>1</v>
      </c>
      <c r="F3" s="21"/>
      <c r="G3" s="21"/>
    </row>
    <row r="4" spans="1:7" ht="33" customHeight="1" thickBot="1">
      <c r="A4" s="22" t="s">
        <v>2</v>
      </c>
      <c r="B4" s="22" t="s">
        <v>3</v>
      </c>
      <c r="C4" s="22" t="s">
        <v>4</v>
      </c>
      <c r="D4" s="22" t="s">
        <v>5</v>
      </c>
      <c r="E4" s="22" t="s">
        <v>6</v>
      </c>
      <c r="F4" s="25" t="s">
        <v>7</v>
      </c>
      <c r="G4" s="26"/>
    </row>
    <row r="5" spans="1:7" ht="28.5">
      <c r="A5" s="23"/>
      <c r="B5" s="23"/>
      <c r="C5" s="23"/>
      <c r="D5" s="23"/>
      <c r="E5" s="23"/>
      <c r="F5" s="22" t="s">
        <v>5</v>
      </c>
      <c r="G5" s="3" t="s">
        <v>4</v>
      </c>
    </row>
    <row r="6" spans="1:7" ht="29.25" thickBot="1">
      <c r="A6" s="24"/>
      <c r="B6" s="24"/>
      <c r="C6" s="24"/>
      <c r="D6" s="24"/>
      <c r="E6" s="24"/>
      <c r="F6" s="24"/>
      <c r="G6" s="4" t="s">
        <v>8</v>
      </c>
    </row>
    <row r="7" spans="1:7" ht="15.75" thickBot="1">
      <c r="A7" s="5" t="s">
        <v>9</v>
      </c>
      <c r="B7" s="5" t="s">
        <v>10</v>
      </c>
      <c r="C7" s="5"/>
      <c r="D7" s="5">
        <v>1</v>
      </c>
      <c r="E7" s="5">
        <v>2</v>
      </c>
      <c r="F7" s="5" t="s">
        <v>11</v>
      </c>
      <c r="G7" s="6">
        <v>4</v>
      </c>
    </row>
    <row r="8" spans="1:7" ht="43.5" thickBot="1">
      <c r="A8" s="7"/>
      <c r="B8" s="8" t="s">
        <v>12</v>
      </c>
      <c r="C8" s="9">
        <f>C9+C33</f>
        <v>22176769</v>
      </c>
      <c r="D8" s="9">
        <f>D9+D33</f>
        <v>88870105</v>
      </c>
      <c r="E8" s="9">
        <f>E9+E33</f>
        <v>23672854</v>
      </c>
      <c r="F8" s="10">
        <f>E8/D8*100</f>
        <v>26.63758977217367</v>
      </c>
      <c r="G8" s="11">
        <f>E8/C8*100</f>
        <v>106.74618110510148</v>
      </c>
    </row>
    <row r="9" spans="1:7" ht="15" thickBot="1">
      <c r="A9" s="7" t="s">
        <v>9</v>
      </c>
      <c r="B9" s="8" t="s">
        <v>13</v>
      </c>
      <c r="C9" s="9">
        <f>C10+C14+C29+C30+C31+C32</f>
        <v>21137093</v>
      </c>
      <c r="D9" s="9">
        <f>D10+D14+D29+D30+D31+D32-786998</f>
        <v>85377855</v>
      </c>
      <c r="E9" s="9">
        <f>E10+E14+E29+E30+E31+E32</f>
        <v>21774244</v>
      </c>
      <c r="F9" s="10">
        <f aca="true" t="shared" si="0" ref="F9:F36">E9/D9*100</f>
        <v>25.50338609467291</v>
      </c>
      <c r="G9" s="11">
        <f aca="true" t="shared" si="1" ref="G9:G36">E9/C9*100</f>
        <v>103.01437383087637</v>
      </c>
    </row>
    <row r="10" spans="1:7" ht="15" thickBot="1">
      <c r="A10" s="7" t="s">
        <v>14</v>
      </c>
      <c r="B10" s="8" t="s">
        <v>15</v>
      </c>
      <c r="C10" s="9">
        <f>SUM(C11:C13)</f>
        <v>7459055</v>
      </c>
      <c r="D10" s="9">
        <v>31617256</v>
      </c>
      <c r="E10" s="9">
        <f>SUM(E11:E13)</f>
        <v>6360890</v>
      </c>
      <c r="F10" s="10">
        <f t="shared" si="0"/>
        <v>20.11841255294261</v>
      </c>
      <c r="G10" s="11">
        <f t="shared" si="1"/>
        <v>85.27742455311028</v>
      </c>
    </row>
    <row r="11" spans="1:7" ht="15.75" thickBot="1">
      <c r="A11" s="5">
        <v>1</v>
      </c>
      <c r="B11" s="12" t="s">
        <v>16</v>
      </c>
      <c r="C11" s="13">
        <v>7321703</v>
      </c>
      <c r="D11" s="13"/>
      <c r="E11" s="17">
        <v>6221107</v>
      </c>
      <c r="F11" s="15"/>
      <c r="G11" s="16">
        <f t="shared" si="1"/>
        <v>84.9680327104227</v>
      </c>
    </row>
    <row r="12" spans="1:7" ht="90.75" thickBot="1">
      <c r="A12" s="5">
        <v>2</v>
      </c>
      <c r="B12" s="12" t="s">
        <v>17</v>
      </c>
      <c r="C12" s="13"/>
      <c r="D12" s="13"/>
      <c r="E12" s="17"/>
      <c r="F12" s="15"/>
      <c r="G12" s="16"/>
    </row>
    <row r="13" spans="1:7" ht="15.75" thickBot="1">
      <c r="A13" s="5">
        <v>3</v>
      </c>
      <c r="B13" s="12" t="s">
        <v>18</v>
      </c>
      <c r="C13" s="13">
        <v>137352</v>
      </c>
      <c r="D13" s="13"/>
      <c r="E13" s="17">
        <v>139783</v>
      </c>
      <c r="F13" s="15"/>
      <c r="G13" s="16">
        <f t="shared" si="1"/>
        <v>101.76990506144796</v>
      </c>
    </row>
    <row r="14" spans="1:7" ht="15" thickBot="1">
      <c r="A14" s="7" t="s">
        <v>19</v>
      </c>
      <c r="B14" s="8" t="s">
        <v>20</v>
      </c>
      <c r="C14" s="9">
        <f>SUM(C16:C28)</f>
        <v>13606842</v>
      </c>
      <c r="D14" s="9">
        <f>SUM(D16:D28)</f>
        <v>47419000</v>
      </c>
      <c r="E14" s="9">
        <f>SUM(E16:E28)</f>
        <v>15341771</v>
      </c>
      <c r="F14" s="10">
        <f t="shared" si="0"/>
        <v>32.35363672789388</v>
      </c>
      <c r="G14" s="11">
        <f t="shared" si="1"/>
        <v>112.75041629791835</v>
      </c>
    </row>
    <row r="15" spans="1:7" ht="15.75" thickBot="1">
      <c r="A15" s="5"/>
      <c r="B15" s="12" t="s">
        <v>21</v>
      </c>
      <c r="C15" s="13"/>
      <c r="D15" s="13"/>
      <c r="E15" s="17"/>
      <c r="F15" s="15"/>
      <c r="G15" s="16"/>
    </row>
    <row r="16" spans="1:7" ht="16.5" thickBot="1">
      <c r="A16" s="5">
        <v>1</v>
      </c>
      <c r="B16" s="12" t="s">
        <v>22</v>
      </c>
      <c r="C16" s="14">
        <v>4224443</v>
      </c>
      <c r="D16" s="13">
        <v>16631687</v>
      </c>
      <c r="E16" s="17">
        <v>5311330</v>
      </c>
      <c r="F16" s="15">
        <f t="shared" si="0"/>
        <v>31.93500454884703</v>
      </c>
      <c r="G16" s="16">
        <f t="shared" si="1"/>
        <v>125.72852799765555</v>
      </c>
    </row>
    <row r="17" spans="1:7" ht="15.75" thickBot="1">
      <c r="A17" s="5">
        <v>2</v>
      </c>
      <c r="B17" s="12" t="s">
        <v>23</v>
      </c>
      <c r="C17" s="13">
        <v>405921</v>
      </c>
      <c r="D17" s="13">
        <v>1380291</v>
      </c>
      <c r="E17" s="17">
        <v>469530</v>
      </c>
      <c r="F17" s="15">
        <f t="shared" si="0"/>
        <v>34.01673994831525</v>
      </c>
      <c r="G17" s="16">
        <f t="shared" si="1"/>
        <v>115.67029052451092</v>
      </c>
    </row>
    <row r="18" spans="1:7" ht="30.75" thickBot="1">
      <c r="A18" s="5">
        <v>3</v>
      </c>
      <c r="B18" s="12" t="s">
        <v>24</v>
      </c>
      <c r="C18" s="13">
        <v>598816</v>
      </c>
      <c r="D18" s="13">
        <v>3122158</v>
      </c>
      <c r="E18" s="17">
        <v>809323</v>
      </c>
      <c r="F18" s="15">
        <f t="shared" si="0"/>
        <v>25.921910422214378</v>
      </c>
      <c r="G18" s="16">
        <f t="shared" si="1"/>
        <v>135.1538703040667</v>
      </c>
    </row>
    <row r="19" spans="1:7" ht="15.75" thickBot="1">
      <c r="A19" s="5">
        <v>4</v>
      </c>
      <c r="B19" s="12" t="s">
        <v>25</v>
      </c>
      <c r="C19" s="13">
        <v>201530</v>
      </c>
      <c r="D19" s="13">
        <v>524170</v>
      </c>
      <c r="E19" s="17">
        <v>203196</v>
      </c>
      <c r="F19" s="15">
        <f t="shared" si="0"/>
        <v>38.765286071312744</v>
      </c>
      <c r="G19" s="16">
        <f t="shared" si="1"/>
        <v>100.82667592914207</v>
      </c>
    </row>
    <row r="20" spans="1:7" ht="30.75" thickBot="1">
      <c r="A20" s="5">
        <v>5</v>
      </c>
      <c r="B20" s="12" t="s">
        <v>26</v>
      </c>
      <c r="C20" s="13">
        <v>27126</v>
      </c>
      <c r="D20" s="13">
        <v>61074</v>
      </c>
      <c r="E20" s="17">
        <v>25866</v>
      </c>
      <c r="F20" s="15">
        <f t="shared" si="0"/>
        <v>42.35190097259063</v>
      </c>
      <c r="G20" s="16">
        <f t="shared" si="1"/>
        <v>95.3550099535501</v>
      </c>
    </row>
    <row r="21" spans="1:7" ht="15.75" thickBot="1">
      <c r="A21" s="5">
        <v>6</v>
      </c>
      <c r="B21" s="12" t="s">
        <v>27</v>
      </c>
      <c r="C21" s="13">
        <v>189255</v>
      </c>
      <c r="D21" s="13">
        <v>473237</v>
      </c>
      <c r="E21" s="17">
        <v>152378</v>
      </c>
      <c r="F21" s="15">
        <f t="shared" si="0"/>
        <v>32.19908840602066</v>
      </c>
      <c r="G21" s="16">
        <f t="shared" si="1"/>
        <v>80.5146495469076</v>
      </c>
    </row>
    <row r="22" spans="1:7" ht="15.75" thickBot="1">
      <c r="A22" s="5">
        <v>7</v>
      </c>
      <c r="B22" s="12" t="s">
        <v>28</v>
      </c>
      <c r="C22" s="13">
        <v>1254352</v>
      </c>
      <c r="D22" s="13">
        <v>4519007</v>
      </c>
      <c r="E22" s="17">
        <v>1344248</v>
      </c>
      <c r="F22" s="15">
        <f t="shared" si="0"/>
        <v>29.746535024176772</v>
      </c>
      <c r="G22" s="16">
        <f t="shared" si="1"/>
        <v>107.16672831868566</v>
      </c>
    </row>
    <row r="23" spans="1:7" ht="15.75" thickBot="1">
      <c r="A23" s="5">
        <v>8</v>
      </c>
      <c r="B23" s="12" t="s">
        <v>29</v>
      </c>
      <c r="C23" s="13">
        <v>1571411</v>
      </c>
      <c r="D23" s="13">
        <v>7029387</v>
      </c>
      <c r="E23" s="17">
        <v>1308084</v>
      </c>
      <c r="F23" s="15">
        <f t="shared" si="0"/>
        <v>18.608791918840147</v>
      </c>
      <c r="G23" s="16">
        <f t="shared" si="1"/>
        <v>83.24263989497337</v>
      </c>
    </row>
    <row r="24" spans="1:7" ht="30.75" thickBot="1">
      <c r="A24" s="5">
        <v>9</v>
      </c>
      <c r="B24" s="12" t="s">
        <v>30</v>
      </c>
      <c r="C24" s="13">
        <v>2522775</v>
      </c>
      <c r="D24" s="13">
        <v>8114389</v>
      </c>
      <c r="E24" s="17">
        <v>3029572</v>
      </c>
      <c r="F24" s="15">
        <f t="shared" si="0"/>
        <v>37.3357994052294</v>
      </c>
      <c r="G24" s="16">
        <f t="shared" si="1"/>
        <v>120.08887039074037</v>
      </c>
    </row>
    <row r="25" spans="1:7" ht="15.75" thickBot="1">
      <c r="A25" s="5">
        <v>10</v>
      </c>
      <c r="B25" s="12" t="s">
        <v>31</v>
      </c>
      <c r="C25" s="13">
        <v>1559399</v>
      </c>
      <c r="D25" s="13">
        <v>3066080</v>
      </c>
      <c r="E25" s="17">
        <v>1605087</v>
      </c>
      <c r="F25" s="15">
        <f t="shared" si="0"/>
        <v>52.34980822418201</v>
      </c>
      <c r="G25" s="16">
        <f t="shared" si="1"/>
        <v>102.9298466909367</v>
      </c>
    </row>
    <row r="26" spans="1:7" ht="15.75" thickBot="1">
      <c r="A26" s="5">
        <v>11</v>
      </c>
      <c r="B26" s="12" t="s">
        <v>32</v>
      </c>
      <c r="C26" s="13">
        <v>319665</v>
      </c>
      <c r="D26" s="13">
        <v>899556</v>
      </c>
      <c r="E26" s="17">
        <v>355149</v>
      </c>
      <c r="F26" s="15">
        <f t="shared" si="0"/>
        <v>39.48047703533744</v>
      </c>
      <c r="G26" s="16">
        <f t="shared" si="1"/>
        <v>111.10037070057717</v>
      </c>
    </row>
    <row r="27" spans="1:7" ht="30.75" thickBot="1">
      <c r="A27" s="5">
        <v>12</v>
      </c>
      <c r="B27" s="12" t="s">
        <v>33</v>
      </c>
      <c r="C27" s="13">
        <v>405437</v>
      </c>
      <c r="D27" s="13">
        <v>563608</v>
      </c>
      <c r="E27" s="17">
        <v>269743</v>
      </c>
      <c r="F27" s="15">
        <f t="shared" si="0"/>
        <v>47.86003747285347</v>
      </c>
      <c r="G27" s="16">
        <f t="shared" si="1"/>
        <v>66.53142165120597</v>
      </c>
    </row>
    <row r="28" spans="1:7" ht="15.75" thickBot="1">
      <c r="A28" s="5">
        <v>13</v>
      </c>
      <c r="B28" s="12" t="s">
        <v>34</v>
      </c>
      <c r="C28" s="13">
        <v>326712</v>
      </c>
      <c r="D28" s="13">
        <v>1034356</v>
      </c>
      <c r="E28" s="17">
        <v>458265</v>
      </c>
      <c r="F28" s="15">
        <f t="shared" si="0"/>
        <v>44.30437876321112</v>
      </c>
      <c r="G28" s="16">
        <f t="shared" si="1"/>
        <v>140.26573863218982</v>
      </c>
    </row>
    <row r="29" spans="1:7" ht="29.25" thickBot="1">
      <c r="A29" s="7" t="s">
        <v>35</v>
      </c>
      <c r="B29" s="8" t="s">
        <v>36</v>
      </c>
      <c r="C29" s="9">
        <v>71196</v>
      </c>
      <c r="D29" s="9">
        <v>1174524</v>
      </c>
      <c r="E29" s="9">
        <v>71583</v>
      </c>
      <c r="F29" s="10">
        <f t="shared" si="0"/>
        <v>6.094639190003781</v>
      </c>
      <c r="G29" s="11">
        <f t="shared" si="1"/>
        <v>100.54356986347548</v>
      </c>
    </row>
    <row r="30" spans="1:7" ht="29.25" thickBot="1">
      <c r="A30" s="7" t="s">
        <v>37</v>
      </c>
      <c r="B30" s="8" t="s">
        <v>38</v>
      </c>
      <c r="C30" s="9"/>
      <c r="D30" s="9">
        <v>11400</v>
      </c>
      <c r="E30" s="9"/>
      <c r="F30" s="10"/>
      <c r="G30" s="11"/>
    </row>
    <row r="31" spans="1:7" ht="15" thickBot="1">
      <c r="A31" s="7" t="s">
        <v>39</v>
      </c>
      <c r="B31" s="8" t="s">
        <v>40</v>
      </c>
      <c r="C31" s="9"/>
      <c r="D31" s="9">
        <v>1553700</v>
      </c>
      <c r="E31" s="9"/>
      <c r="F31" s="10"/>
      <c r="G31" s="11"/>
    </row>
    <row r="32" spans="1:7" ht="29.25" thickBot="1">
      <c r="A32" s="7" t="s">
        <v>41</v>
      </c>
      <c r="B32" s="8" t="s">
        <v>42</v>
      </c>
      <c r="C32" s="9"/>
      <c r="D32" s="9">
        <v>4388973</v>
      </c>
      <c r="E32" s="9"/>
      <c r="F32" s="10"/>
      <c r="G32" s="11"/>
    </row>
    <row r="33" spans="1:7" ht="43.5" thickBot="1">
      <c r="A33" s="7" t="s">
        <v>10</v>
      </c>
      <c r="B33" s="8" t="s">
        <v>43</v>
      </c>
      <c r="C33" s="9">
        <f>SUM(C34:C36)</f>
        <v>1039676</v>
      </c>
      <c r="D33" s="9">
        <f>SUM(D34:D36)</f>
        <v>3492250</v>
      </c>
      <c r="E33" s="9">
        <f>SUM(E34:E36)</f>
        <v>1898610</v>
      </c>
      <c r="F33" s="10">
        <f t="shared" si="0"/>
        <v>54.3663827045601</v>
      </c>
      <c r="G33" s="11">
        <f t="shared" si="1"/>
        <v>182.6155456122869</v>
      </c>
    </row>
    <row r="34" spans="1:7" ht="15.75" thickBot="1">
      <c r="A34" s="5">
        <v>1</v>
      </c>
      <c r="B34" s="12" t="s">
        <v>44</v>
      </c>
      <c r="C34" s="13"/>
      <c r="D34" s="13"/>
      <c r="E34" s="13"/>
      <c r="F34" s="10"/>
      <c r="G34" s="11"/>
    </row>
    <row r="35" spans="1:7" ht="30.75" thickBot="1">
      <c r="A35" s="5">
        <v>2</v>
      </c>
      <c r="B35" s="12" t="s">
        <v>45</v>
      </c>
      <c r="C35" s="13">
        <v>1006588</v>
      </c>
      <c r="D35" s="13">
        <v>2969490</v>
      </c>
      <c r="E35" s="13">
        <v>1762713</v>
      </c>
      <c r="F35" s="15">
        <f t="shared" si="0"/>
        <v>59.36079932917774</v>
      </c>
      <c r="G35" s="16">
        <f t="shared" si="1"/>
        <v>175.11762508593387</v>
      </c>
    </row>
    <row r="36" spans="1:7" ht="30.75" thickBot="1">
      <c r="A36" s="5">
        <v>3</v>
      </c>
      <c r="B36" s="12" t="s">
        <v>46</v>
      </c>
      <c r="C36" s="13">
        <v>33088</v>
      </c>
      <c r="D36" s="13">
        <v>522760</v>
      </c>
      <c r="E36" s="13">
        <v>135897</v>
      </c>
      <c r="F36" s="15">
        <f t="shared" si="0"/>
        <v>25.996059377152037</v>
      </c>
      <c r="G36" s="16">
        <f t="shared" si="1"/>
        <v>410.7138539651838</v>
      </c>
    </row>
  </sheetData>
  <sheetProtection/>
  <mergeCells count="11">
    <mergeCell ref="A1:D1"/>
    <mergeCell ref="E1:G1"/>
    <mergeCell ref="A2:G2"/>
    <mergeCell ref="E3:G3"/>
    <mergeCell ref="A4:A6"/>
    <mergeCell ref="B4:B6"/>
    <mergeCell ref="C4:C6"/>
    <mergeCell ref="D4:D6"/>
    <mergeCell ref="E4:E6"/>
    <mergeCell ref="F4:G4"/>
    <mergeCell ref="F5:F6"/>
  </mergeCells>
  <printOptions/>
  <pageMargins left="0.34"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2019-10-15T07:12:50Z</cp:lastPrinted>
  <dcterms:created xsi:type="dcterms:W3CDTF">2019-10-15T07:12:00Z</dcterms:created>
  <dcterms:modified xsi:type="dcterms:W3CDTF">2019-10-23T08:34:35Z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