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<sst xmlns="http://schemas.openxmlformats.org/spreadsheetml/2006/main" count="89" uniqueCount="72">
  <si>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DỰ TOÁN THU NGÂN SÁCH NHÀ NƯỚC NĂM 2010</t>
  </si>
  <si>
    <t>Đơn vị: Triệu đồng</t>
  </si>
  <si>
    <t>STT</t>
  </si>
  <si>
    <t>NỘI DUNG</t>
  </si>
  <si>
    <t>DỰ TOÁN 2010</t>
  </si>
  <si>
    <t>TỔNG THU NSNN TRÊN ĐỊA BÀN</t>
  </si>
  <si>
    <t>A</t>
  </si>
  <si>
    <t xml:space="preserve">Tổng các khoản thu cân đối NSNN </t>
  </si>
  <si>
    <t>I</t>
  </si>
  <si>
    <t>Thu từ SXKD trong nước</t>
  </si>
  <si>
    <t>Thu từ khu vực kinh tế</t>
  </si>
  <si>
    <t xml:space="preserve"> Thu từ DNNN trung ương</t>
  </si>
  <si>
    <t xml:space="preserve">   - Thuế giá trị gia tăng</t>
  </si>
  <si>
    <t xml:space="preserve">   - Thuế thu nhập doanh nghiệp</t>
  </si>
  <si>
    <t xml:space="preserve">     Trong đó: Hạch toán toàn ngành</t>
  </si>
  <si>
    <t xml:space="preserve">  - Thuế TTĐB hàng hóa, dịch vụ trong nước</t>
  </si>
  <si>
    <t xml:space="preserve">  - Thuế môn bài</t>
  </si>
  <si>
    <t xml:space="preserve">  - Thu sử dụng vốn</t>
  </si>
  <si>
    <t xml:space="preserve">  - Thu nhập sau thuế thu nhập</t>
  </si>
  <si>
    <t xml:space="preserve">  - Thuế tài nguyên</t>
  </si>
  <si>
    <t xml:space="preserve">  - Thu hồi vốn và thu khác</t>
  </si>
  <si>
    <t xml:space="preserve"> Thu từ DNNN địa phương</t>
  </si>
  <si>
    <t xml:space="preserve">  - Thuế giá trị gia tăng</t>
  </si>
  <si>
    <t xml:space="preserve">  - Thuế TTĐB hàng hoá, dịch vụ trong nước</t>
  </si>
  <si>
    <t xml:space="preserve">  - Thu sự nghiệp </t>
  </si>
  <si>
    <t xml:space="preserve"> Thu từ XN có vốn đầu tư nước ngoài</t>
  </si>
  <si>
    <t xml:space="preserve">  - Thuế thu nhập doanh nghiệp</t>
  </si>
  <si>
    <t xml:space="preserve">  - Thu từ khí thiên nhiên</t>
  </si>
  <si>
    <t xml:space="preserve">  - Tiền thuê mặt đất, mặt nước</t>
  </si>
  <si>
    <t xml:space="preserve">  - Thuế chuyển thu nhập ra nước ngoài</t>
  </si>
  <si>
    <t xml:space="preserve">  - Các khoản thu khác</t>
  </si>
  <si>
    <t xml:space="preserve">    Thu từ khu vực CTN ngoài quốc doanh</t>
  </si>
  <si>
    <t xml:space="preserve">  - Thuế chuyển thu nhập</t>
  </si>
  <si>
    <t xml:space="preserve">  - Thu khác ngoài quốc doanh</t>
  </si>
  <si>
    <t>Thu từ khu vực khác</t>
  </si>
  <si>
    <t xml:space="preserve">  Lệ phí trước bạ</t>
  </si>
  <si>
    <t xml:space="preserve">  Thuế sử dụng đất nông nghiệp</t>
  </si>
  <si>
    <t xml:space="preserve">  Thuế nhà đất</t>
  </si>
  <si>
    <t xml:space="preserve">  Thuế thu nhập cá nhân</t>
  </si>
  <si>
    <t xml:space="preserve">   9. Thu xổ số kiến thiết</t>
  </si>
  <si>
    <t xml:space="preserve">  Thu phí xăng dầu </t>
  </si>
  <si>
    <t xml:space="preserve">  Thu phí và lệ phí</t>
  </si>
  <si>
    <t xml:space="preserve">   - Phí và lệ phí trung ương</t>
  </si>
  <si>
    <t xml:space="preserve">   - Phí và lệ phí địa phương</t>
  </si>
  <si>
    <t xml:space="preserve">  Tiền sử dụng đất</t>
  </si>
  <si>
    <t xml:space="preserve">  Tiền cho thuê mặt đất, mặt nước</t>
  </si>
  <si>
    <t xml:space="preserve">  Thu tiền bán nhà ở thuộc SHNN</t>
  </si>
  <si>
    <t xml:space="preserve">  Thu khác ngân sách</t>
  </si>
  <si>
    <t xml:space="preserve"> Trong đó: Thu khác tại xã</t>
  </si>
  <si>
    <t>II</t>
  </si>
  <si>
    <t xml:space="preserve">Thuế XK, thuế NK, thuế TTĐB, thuế VAT hàng NK do Hải quan thu </t>
  </si>
  <si>
    <t>Trong đó: +Thuế XK, NK, TTĐB</t>
  </si>
  <si>
    <t xml:space="preserve">                 +Thuế GTGT hàng nhập khẩu</t>
  </si>
  <si>
    <t>III</t>
  </si>
  <si>
    <t>Thu từ dầu thô</t>
  </si>
  <si>
    <t>B</t>
  </si>
  <si>
    <t xml:space="preserve">Các khoản thu được để lại chi qua ngân sách Nhà nước </t>
  </si>
  <si>
    <t xml:space="preserve"> - Thu từ hoạt động sổ xố kiến thiết</t>
  </si>
  <si>
    <t xml:space="preserve"> - Thu từ phí bảo vệ môi trường đối với nước thải</t>
  </si>
  <si>
    <t xml:space="preserve"> - Ghi thu ghi chi</t>
  </si>
  <si>
    <t>TỔNG THU NGÂN SÁCH ĐỊA PHƯƠNG</t>
  </si>
  <si>
    <t xml:space="preserve"> Các khoản thu cân đối NSĐP</t>
  </si>
  <si>
    <t>Thu được hưởng theo phân cấp</t>
  </si>
  <si>
    <t xml:space="preserve">  - Các khoản thu 100%</t>
  </si>
  <si>
    <t xml:space="preserve">  - Thu phân chia theo tỷ lệ phần trăm (%)</t>
  </si>
  <si>
    <t>Thu bổ sung từ NSTW</t>
  </si>
  <si>
    <t>Thu kết dư</t>
  </si>
  <si>
    <t>Thu huy động vốn đầu tư (trái phiếu đô thị)</t>
  </si>
  <si>
    <t>Thu chuyển nguồn NS năm trước</t>
  </si>
  <si>
    <t xml:space="preserve">Các khoản thu được để lại chi quản lý qua ngân sách Nhà nước </t>
  </si>
  <si>
    <t>(Kèm theo Quyết định số 737/QĐ-UBND ngày 09/02/2010 của UBND thành phố Hồ Chí Minh)</t>
  </si>
  <si>
    <r>
      <t xml:space="preserve">UBND Thành phố Hồ Chí Minh                                                                   </t>
    </r>
    <r>
      <rPr>
        <b/>
        <sz val="13"/>
        <rFont val="Times New Roman"/>
        <family val="1"/>
      </rPr>
      <t>Mẫu số 12/CKTC-NSĐP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</si>
</sst>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3" fontId="10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3" fontId="10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3" fontId="11" fillId="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12" fillId="0" borderId="11" xfId="0" applyFont="1" applyBorder="1" applyAlignment="1">
      <alignment wrapText="1"/>
    </xf>
    <xf numFmtId="3" fontId="12" fillId="0" borderId="12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12" fillId="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 wrapText="1"/>
    </xf>
    <xf numFmtId="3" fontId="13" fillId="0" borderId="12" xfId="0" applyNumberFormat="1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3" fontId="10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C6" sqref="C6"/>
    </sheetView>
  </sheetViews>
  <sheetFormatPr defaultColWidth="9.140625" defaultRowHeight="12.75"/>
  <cols>
    <col min="1" max="1" width="6.7109375" style="1" customWidth="1"/>
    <col min="2" max="2" width="64.421875" style="1" customWidth="1"/>
    <col min="3" max="3" width="23.8515625" style="3" customWidth="1"/>
    <col min="4" max="4" width="19.28125" style="3" customWidth="1"/>
    <col min="5" max="5" width="11.421875" style="3" bestFit="1" customWidth="1"/>
    <col min="6" max="16384" width="9.140625" style="3" customWidth="1"/>
  </cols>
  <sheetData>
    <row r="1" spans="1:4" ht="16.5">
      <c r="A1" s="40" t="s">
        <v>71</v>
      </c>
      <c r="B1" s="40"/>
      <c r="C1" s="40"/>
      <c r="D1" s="2"/>
    </row>
    <row r="2" ht="16.5">
      <c r="B2" s="3"/>
    </row>
    <row r="3" spans="1:3" ht="16.5">
      <c r="A3" s="38" t="s">
        <v>0</v>
      </c>
      <c r="B3" s="38"/>
      <c r="C3" s="38"/>
    </row>
    <row r="4" spans="1:3" ht="16.5">
      <c r="A4" s="39" t="s">
        <v>70</v>
      </c>
      <c r="B4" s="39"/>
      <c r="C4" s="39"/>
    </row>
    <row r="5" spans="1:3" ht="17.25">
      <c r="A5" s="4"/>
      <c r="B5" s="4"/>
      <c r="C5" s="4"/>
    </row>
    <row r="6" ht="17.25" thickBot="1">
      <c r="C6" s="5" t="s">
        <v>1</v>
      </c>
    </row>
    <row r="7" spans="1:3" s="1" customFormat="1" ht="16.5">
      <c r="A7" s="6" t="s">
        <v>2</v>
      </c>
      <c r="B7" s="7" t="s">
        <v>3</v>
      </c>
      <c r="C7" s="8" t="s">
        <v>4</v>
      </c>
    </row>
    <row r="8" spans="1:3" s="12" customFormat="1" ht="14.25" customHeight="1">
      <c r="A8" s="9">
        <v>1</v>
      </c>
      <c r="B8" s="10">
        <v>2</v>
      </c>
      <c r="C8" s="11">
        <v>3</v>
      </c>
    </row>
    <row r="9" spans="1:3" s="16" customFormat="1" ht="16.5">
      <c r="A9" s="13"/>
      <c r="B9" s="14" t="s">
        <v>5</v>
      </c>
      <c r="C9" s="15">
        <f>C10+C70</f>
        <v>145150000</v>
      </c>
    </row>
    <row r="10" spans="1:3" ht="16.5">
      <c r="A10" s="17" t="s">
        <v>6</v>
      </c>
      <c r="B10" s="18" t="s">
        <v>7</v>
      </c>
      <c r="C10" s="19">
        <f>C11+C66+C69</f>
        <v>144200000</v>
      </c>
    </row>
    <row r="11" spans="1:3" ht="16.5">
      <c r="A11" s="20" t="s">
        <v>8</v>
      </c>
      <c r="B11" s="21" t="s">
        <v>9</v>
      </c>
      <c r="C11" s="19">
        <f>C13+C23+C33+C43+C52+C53+C54+C55+C57+C58+C61+C62+C63+C64</f>
        <v>84800000</v>
      </c>
    </row>
    <row r="12" spans="1:3" ht="16.5" hidden="1">
      <c r="A12" s="22"/>
      <c r="B12" s="23" t="s">
        <v>10</v>
      </c>
      <c r="C12" s="24">
        <f>C13+C23+C33+C43</f>
        <v>65770000</v>
      </c>
    </row>
    <row r="13" spans="1:3" ht="16.5">
      <c r="A13" s="20">
        <v>1</v>
      </c>
      <c r="B13" s="21" t="s">
        <v>11</v>
      </c>
      <c r="C13" s="25">
        <f>C14+C15+C17+C18+C19+C22+C21</f>
        <v>10900000</v>
      </c>
    </row>
    <row r="14" spans="1:3" ht="16.5">
      <c r="A14" s="20"/>
      <c r="B14" s="26" t="s">
        <v>12</v>
      </c>
      <c r="C14" s="27">
        <v>4442900</v>
      </c>
    </row>
    <row r="15" spans="1:3" ht="16.5">
      <c r="A15" s="20"/>
      <c r="B15" s="26" t="s">
        <v>13</v>
      </c>
      <c r="C15" s="27">
        <v>2851000</v>
      </c>
    </row>
    <row r="16" spans="1:3" ht="16.5">
      <c r="A16" s="20"/>
      <c r="B16" s="28" t="s">
        <v>14</v>
      </c>
      <c r="C16" s="29">
        <v>120000</v>
      </c>
    </row>
    <row r="17" spans="1:3" ht="16.5">
      <c r="A17" s="20"/>
      <c r="B17" s="26" t="s">
        <v>15</v>
      </c>
      <c r="C17" s="27">
        <v>3595000</v>
      </c>
    </row>
    <row r="18" spans="1:3" ht="16.5">
      <c r="A18" s="20"/>
      <c r="B18" s="26" t="s">
        <v>16</v>
      </c>
      <c r="C18" s="27">
        <v>2000</v>
      </c>
    </row>
    <row r="19" spans="1:3" s="30" customFormat="1" ht="16.5">
      <c r="A19" s="20"/>
      <c r="B19" s="26" t="s">
        <v>17</v>
      </c>
      <c r="C19" s="27">
        <v>0</v>
      </c>
    </row>
    <row r="20" spans="1:3" ht="16.5">
      <c r="A20" s="20"/>
      <c r="B20" s="26" t="s">
        <v>18</v>
      </c>
      <c r="C20" s="27"/>
    </row>
    <row r="21" spans="1:3" ht="16.5">
      <c r="A21" s="20"/>
      <c r="B21" s="26" t="s">
        <v>19</v>
      </c>
      <c r="C21" s="27">
        <v>600</v>
      </c>
    </row>
    <row r="22" spans="1:3" ht="16.5">
      <c r="A22" s="20"/>
      <c r="B22" s="26" t="s">
        <v>20</v>
      </c>
      <c r="C22" s="27">
        <v>8500</v>
      </c>
    </row>
    <row r="23" spans="1:3" ht="16.5">
      <c r="A23" s="20">
        <v>2</v>
      </c>
      <c r="B23" s="21" t="s">
        <v>21</v>
      </c>
      <c r="C23" s="25">
        <f>C24+C25+C26+C27+C28+C29+C32+C30</f>
        <v>10800000</v>
      </c>
    </row>
    <row r="24" spans="1:3" ht="16.5">
      <c r="A24" s="20"/>
      <c r="B24" s="26" t="s">
        <v>22</v>
      </c>
      <c r="C24" s="27">
        <v>3904000</v>
      </c>
    </row>
    <row r="25" spans="1:3" ht="16.5">
      <c r="A25" s="20"/>
      <c r="B25" s="26" t="s">
        <v>13</v>
      </c>
      <c r="C25" s="27">
        <v>3992200</v>
      </c>
    </row>
    <row r="26" spans="1:3" ht="16.5">
      <c r="A26" s="20"/>
      <c r="B26" s="26" t="s">
        <v>23</v>
      </c>
      <c r="C26" s="27">
        <v>2800000</v>
      </c>
    </row>
    <row r="27" spans="1:3" ht="16.5">
      <c r="A27" s="20"/>
      <c r="B27" s="26" t="s">
        <v>19</v>
      </c>
      <c r="C27" s="27">
        <v>500</v>
      </c>
    </row>
    <row r="28" spans="1:3" ht="16.5">
      <c r="A28" s="20"/>
      <c r="B28" s="26" t="s">
        <v>16</v>
      </c>
      <c r="C28" s="27">
        <v>3300</v>
      </c>
    </row>
    <row r="29" spans="1:3" ht="16.5">
      <c r="A29" s="20"/>
      <c r="B29" s="26" t="s">
        <v>17</v>
      </c>
      <c r="C29" s="27">
        <v>0</v>
      </c>
    </row>
    <row r="30" spans="1:3" ht="16.5">
      <c r="A30" s="20"/>
      <c r="B30" s="26" t="s">
        <v>24</v>
      </c>
      <c r="C30" s="27">
        <v>0</v>
      </c>
    </row>
    <row r="31" spans="1:3" s="30" customFormat="1" ht="16.5">
      <c r="A31" s="20"/>
      <c r="B31" s="26" t="s">
        <v>18</v>
      </c>
      <c r="C31" s="27">
        <v>0</v>
      </c>
    </row>
    <row r="32" spans="1:3" ht="16.5">
      <c r="A32" s="20"/>
      <c r="B32" s="26" t="s">
        <v>20</v>
      </c>
      <c r="C32" s="27">
        <v>100000</v>
      </c>
    </row>
    <row r="33" spans="1:3" ht="16.5">
      <c r="A33" s="20">
        <v>3</v>
      </c>
      <c r="B33" s="21" t="s">
        <v>25</v>
      </c>
      <c r="C33" s="25">
        <f>SUM(C34:C42)</f>
        <v>19650000</v>
      </c>
    </row>
    <row r="34" spans="1:3" ht="16.5">
      <c r="A34" s="20"/>
      <c r="B34" s="26" t="s">
        <v>22</v>
      </c>
      <c r="C34" s="27">
        <v>6907000</v>
      </c>
    </row>
    <row r="35" spans="1:3" ht="16.5">
      <c r="A35" s="20"/>
      <c r="B35" s="26" t="s">
        <v>26</v>
      </c>
      <c r="C35" s="27">
        <v>9066700</v>
      </c>
    </row>
    <row r="36" spans="1:3" ht="16.5">
      <c r="A36" s="20"/>
      <c r="B36" s="26" t="s">
        <v>23</v>
      </c>
      <c r="C36" s="27">
        <v>3250000</v>
      </c>
    </row>
    <row r="37" spans="1:3" ht="16.5">
      <c r="A37" s="20"/>
      <c r="B37" s="26" t="s">
        <v>27</v>
      </c>
      <c r="C37" s="27">
        <v>400000</v>
      </c>
    </row>
    <row r="38" spans="1:3" ht="16.5">
      <c r="A38" s="20"/>
      <c r="B38" s="26" t="s">
        <v>19</v>
      </c>
      <c r="C38" s="27">
        <v>1000</v>
      </c>
    </row>
    <row r="39" spans="1:3" ht="16.5">
      <c r="A39" s="20"/>
      <c r="B39" s="26" t="s">
        <v>28</v>
      </c>
      <c r="C39" s="27">
        <v>0</v>
      </c>
    </row>
    <row r="40" spans="1:3" ht="16.5">
      <c r="A40" s="20"/>
      <c r="B40" s="26" t="s">
        <v>29</v>
      </c>
      <c r="C40" s="27"/>
    </row>
    <row r="41" spans="1:3" ht="16.5">
      <c r="A41" s="20"/>
      <c r="B41" s="26" t="s">
        <v>16</v>
      </c>
      <c r="C41" s="27">
        <v>5300</v>
      </c>
    </row>
    <row r="42" spans="1:3" ht="16.5">
      <c r="A42" s="20"/>
      <c r="B42" s="26" t="s">
        <v>30</v>
      </c>
      <c r="C42" s="27">
        <v>20000</v>
      </c>
    </row>
    <row r="43" spans="1:3" ht="16.5">
      <c r="A43" s="20">
        <v>4</v>
      </c>
      <c r="B43" s="21" t="s">
        <v>31</v>
      </c>
      <c r="C43" s="25">
        <f>C44+C45+C46+C47+C48+C50</f>
        <v>24420000</v>
      </c>
    </row>
    <row r="44" spans="1:3" ht="16.5">
      <c r="A44" s="20"/>
      <c r="B44" s="26" t="s">
        <v>22</v>
      </c>
      <c r="C44" s="27">
        <v>10999000</v>
      </c>
    </row>
    <row r="45" spans="1:3" s="30" customFormat="1" ht="16.5">
      <c r="A45" s="20"/>
      <c r="B45" s="26" t="s">
        <v>26</v>
      </c>
      <c r="C45" s="27">
        <v>12375600</v>
      </c>
    </row>
    <row r="46" spans="1:3" ht="16.5">
      <c r="A46" s="20"/>
      <c r="B46" s="26" t="s">
        <v>15</v>
      </c>
      <c r="C46" s="27">
        <v>650000</v>
      </c>
    </row>
    <row r="47" spans="1:3" ht="16.5">
      <c r="A47" s="20"/>
      <c r="B47" s="26" t="s">
        <v>19</v>
      </c>
      <c r="C47" s="27">
        <v>400</v>
      </c>
    </row>
    <row r="48" spans="1:3" ht="16.5">
      <c r="A48" s="20"/>
      <c r="B48" s="26" t="s">
        <v>16</v>
      </c>
      <c r="C48" s="27">
        <v>235000</v>
      </c>
    </row>
    <row r="49" spans="1:3" ht="16.5">
      <c r="A49" s="20"/>
      <c r="B49" s="26" t="s">
        <v>32</v>
      </c>
      <c r="C49" s="27"/>
    </row>
    <row r="50" spans="1:3" ht="16.5">
      <c r="A50" s="20"/>
      <c r="B50" s="26" t="s">
        <v>33</v>
      </c>
      <c r="C50" s="27">
        <v>160000</v>
      </c>
    </row>
    <row r="51" spans="1:3" ht="16.5" hidden="1">
      <c r="A51" s="20"/>
      <c r="B51" s="23" t="s">
        <v>34</v>
      </c>
      <c r="C51" s="24">
        <f>SUM(C52:C58,C61:C64)</f>
        <v>19030000</v>
      </c>
    </row>
    <row r="52" spans="1:3" ht="16.5">
      <c r="A52" s="20">
        <v>5</v>
      </c>
      <c r="B52" s="21" t="s">
        <v>35</v>
      </c>
      <c r="C52" s="25">
        <v>2500000</v>
      </c>
    </row>
    <row r="53" spans="1:3" s="30" customFormat="1" ht="16.5">
      <c r="A53" s="20">
        <v>6</v>
      </c>
      <c r="B53" s="21" t="s">
        <v>36</v>
      </c>
      <c r="C53" s="27"/>
    </row>
    <row r="54" spans="1:3" s="30" customFormat="1" ht="16.5">
      <c r="A54" s="20">
        <v>7</v>
      </c>
      <c r="B54" s="21" t="s">
        <v>37</v>
      </c>
      <c r="C54" s="25">
        <v>120000</v>
      </c>
    </row>
    <row r="55" spans="1:3" s="30" customFormat="1" ht="16.5">
      <c r="A55" s="20">
        <v>8</v>
      </c>
      <c r="B55" s="21" t="s">
        <v>38</v>
      </c>
      <c r="C55" s="25">
        <v>8500000</v>
      </c>
    </row>
    <row r="56" spans="1:3" s="30" customFormat="1" ht="16.5" hidden="1">
      <c r="A56" s="20">
        <v>9</v>
      </c>
      <c r="B56" s="21" t="s">
        <v>39</v>
      </c>
      <c r="C56" s="25"/>
    </row>
    <row r="57" spans="1:3" s="30" customFormat="1" ht="16.5">
      <c r="A57" s="20">
        <v>9</v>
      </c>
      <c r="B57" s="21" t="s">
        <v>40</v>
      </c>
      <c r="C57" s="25">
        <v>1950000</v>
      </c>
    </row>
    <row r="58" spans="1:3" s="30" customFormat="1" ht="16.5">
      <c r="A58" s="20">
        <v>10</v>
      </c>
      <c r="B58" s="21" t="s">
        <v>41</v>
      </c>
      <c r="C58" s="25">
        <v>1150000</v>
      </c>
    </row>
    <row r="59" spans="1:3" ht="16.5" hidden="1">
      <c r="A59" s="22"/>
      <c r="B59" s="26" t="s">
        <v>42</v>
      </c>
      <c r="C59" s="27"/>
    </row>
    <row r="60" spans="1:3" ht="16.5" hidden="1">
      <c r="A60" s="22"/>
      <c r="B60" s="26" t="s">
        <v>43</v>
      </c>
      <c r="C60" s="27"/>
    </row>
    <row r="61" spans="1:3" ht="16.5">
      <c r="A61" s="20">
        <v>11</v>
      </c>
      <c r="B61" s="21" t="s">
        <v>44</v>
      </c>
      <c r="C61" s="25">
        <v>3030000</v>
      </c>
    </row>
    <row r="62" spans="1:3" ht="16.5">
      <c r="A62" s="20">
        <v>12</v>
      </c>
      <c r="B62" s="21" t="s">
        <v>45</v>
      </c>
      <c r="C62" s="25">
        <v>700000</v>
      </c>
    </row>
    <row r="63" spans="1:3" s="30" customFormat="1" ht="16.5">
      <c r="A63" s="20">
        <v>13</v>
      </c>
      <c r="B63" s="21" t="s">
        <v>46</v>
      </c>
      <c r="C63" s="25">
        <v>50000</v>
      </c>
    </row>
    <row r="64" spans="1:3" s="30" customFormat="1" ht="16.5">
      <c r="A64" s="20">
        <v>14</v>
      </c>
      <c r="B64" s="21" t="s">
        <v>47</v>
      </c>
      <c r="C64" s="25">
        <v>1030000</v>
      </c>
    </row>
    <row r="65" spans="1:3" s="16" customFormat="1" ht="16.5" hidden="1">
      <c r="A65" s="17"/>
      <c r="B65" s="26" t="s">
        <v>48</v>
      </c>
      <c r="C65" s="31"/>
    </row>
    <row r="66" spans="1:3" ht="18.75" customHeight="1">
      <c r="A66" s="20" t="s">
        <v>49</v>
      </c>
      <c r="B66" s="21" t="s">
        <v>50</v>
      </c>
      <c r="C66" s="32">
        <v>47100000</v>
      </c>
    </row>
    <row r="67" spans="1:3" ht="16.5">
      <c r="A67" s="22"/>
      <c r="B67" s="26" t="s">
        <v>51</v>
      </c>
      <c r="C67" s="27">
        <v>24950000</v>
      </c>
    </row>
    <row r="68" spans="1:3" s="30" customFormat="1" ht="16.5">
      <c r="A68" s="20"/>
      <c r="B68" s="26" t="s">
        <v>52</v>
      </c>
      <c r="C68" s="27">
        <v>22150000</v>
      </c>
    </row>
    <row r="69" spans="1:3" s="30" customFormat="1" ht="16.5">
      <c r="A69" s="20" t="s">
        <v>53</v>
      </c>
      <c r="B69" s="21" t="s">
        <v>54</v>
      </c>
      <c r="C69" s="25">
        <v>12300000</v>
      </c>
    </row>
    <row r="70" spans="1:3" s="16" customFormat="1" ht="16.5">
      <c r="A70" s="17" t="s">
        <v>55</v>
      </c>
      <c r="B70" s="18" t="s">
        <v>56</v>
      </c>
      <c r="C70" s="19">
        <v>950000</v>
      </c>
    </row>
    <row r="71" spans="1:3" s="16" customFormat="1" ht="16.5">
      <c r="A71" s="17"/>
      <c r="B71" s="26" t="s">
        <v>57</v>
      </c>
      <c r="C71" s="27">
        <v>700000</v>
      </c>
    </row>
    <row r="72" spans="1:3" ht="16.5">
      <c r="A72" s="22"/>
      <c r="B72" s="26" t="s">
        <v>58</v>
      </c>
      <c r="C72" s="27">
        <v>250000</v>
      </c>
    </row>
    <row r="73" spans="1:3" ht="16.5" hidden="1">
      <c r="A73" s="22"/>
      <c r="B73" s="26" t="s">
        <v>59</v>
      </c>
      <c r="C73" s="27"/>
    </row>
    <row r="74" spans="1:3" ht="16.5">
      <c r="A74" s="22"/>
      <c r="B74" s="26"/>
      <c r="C74" s="27"/>
    </row>
    <row r="75" spans="1:3" s="16" customFormat="1" ht="16.5">
      <c r="A75" s="17"/>
      <c r="B75" s="21" t="s">
        <v>60</v>
      </c>
      <c r="C75" s="19">
        <f>C76+C84</f>
        <v>30169541</v>
      </c>
    </row>
    <row r="76" spans="1:3" s="16" customFormat="1" ht="16.5">
      <c r="A76" s="17" t="s">
        <v>6</v>
      </c>
      <c r="B76" s="18" t="s">
        <v>61</v>
      </c>
      <c r="C76" s="19">
        <f>SUM(C77,C80)</f>
        <v>29219541</v>
      </c>
    </row>
    <row r="77" spans="1:3" ht="16.5">
      <c r="A77" s="22">
        <v>1</v>
      </c>
      <c r="B77" s="26" t="s">
        <v>62</v>
      </c>
      <c r="C77" s="27">
        <f>SUM(C78:C79)</f>
        <v>28235584</v>
      </c>
    </row>
    <row r="78" spans="1:3" ht="16.5">
      <c r="A78" s="22"/>
      <c r="B78" s="28" t="s">
        <v>63</v>
      </c>
      <c r="C78" s="33">
        <v>8693100</v>
      </c>
    </row>
    <row r="79" spans="1:3" ht="16.5">
      <c r="A79" s="22"/>
      <c r="B79" s="28" t="s">
        <v>64</v>
      </c>
      <c r="C79" s="29">
        <v>19542484</v>
      </c>
    </row>
    <row r="80" spans="1:3" ht="16.5">
      <c r="A80" s="22">
        <v>2</v>
      </c>
      <c r="B80" s="26" t="s">
        <v>65</v>
      </c>
      <c r="C80" s="27">
        <v>983957</v>
      </c>
    </row>
    <row r="81" spans="1:3" ht="16.5" hidden="1">
      <c r="A81" s="22">
        <v>3</v>
      </c>
      <c r="B81" s="26" t="s">
        <v>66</v>
      </c>
      <c r="C81" s="27"/>
    </row>
    <row r="82" spans="1:3" ht="16.5" hidden="1">
      <c r="A82" s="22">
        <v>4</v>
      </c>
      <c r="B82" s="34" t="s">
        <v>67</v>
      </c>
      <c r="C82" s="27"/>
    </row>
    <row r="83" spans="1:3" ht="16.5" hidden="1">
      <c r="A83" s="22">
        <v>5</v>
      </c>
      <c r="B83" s="26" t="s">
        <v>68</v>
      </c>
      <c r="C83" s="27"/>
    </row>
    <row r="84" spans="1:3" s="16" customFormat="1" ht="17.25" thickBot="1">
      <c r="A84" s="35" t="s">
        <v>55</v>
      </c>
      <c r="B84" s="36" t="s">
        <v>69</v>
      </c>
      <c r="C84" s="37">
        <v>950000</v>
      </c>
    </row>
  </sheetData>
  <mergeCells count="2">
    <mergeCell ref="A3:C3"/>
    <mergeCell ref="A4:C4"/>
  </mergeCells>
  <printOptions/>
  <pageMargins left="0.75" right="0.1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2010-03-02T05:17:08Z</cp:lastPrinted>
  <dcterms:created xsi:type="dcterms:W3CDTF">2010-02-28T06:46:25Z</dcterms:created>
  <dcterms:modified xsi:type="dcterms:W3CDTF">2010-03-02T05:17:12Z</dcterms:modified>
  <cp:category/>
  <cp:version/>
  <cp:contentType/>
  <cp:contentStatus/>
</cp:coreProperties>
</file>